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AppData\Local\Temp\7zO0CD4AD57\"/>
    </mc:Choice>
  </mc:AlternateContent>
  <bookViews>
    <workbookView xWindow="0" yWindow="0" windowWidth="15525" windowHeight="12045" activeTab="1"/>
  </bookViews>
  <sheets>
    <sheet name="I. Výpočet podpory" sheetId="3" r:id="rId1"/>
    <sheet name="II. Rozpočet projektu" sheetId="4" r:id="rId2"/>
  </sheets>
  <definedNames>
    <definedName name="anone">#REF!</definedName>
    <definedName name="_xlnm.Print_Titles" localSheetId="1">'II. Rozpočet projektu'!$A:$C,'II. Rozpočet projektu'!$1:$5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3" l="1"/>
  <c r="G17" i="3"/>
  <c r="G11" i="3" l="1"/>
  <c r="G18" i="3" s="1"/>
  <c r="G20" i="3" s="1"/>
  <c r="L49" i="4" l="1"/>
  <c r="H49" i="4"/>
  <c r="H48" i="4" s="1"/>
  <c r="L47" i="4"/>
  <c r="L46" i="4" s="1"/>
  <c r="H47" i="4"/>
  <c r="H46" i="4" s="1"/>
  <c r="L44" i="4"/>
  <c r="L43" i="4" s="1"/>
  <c r="H44" i="4"/>
  <c r="L42" i="4"/>
  <c r="L41" i="4" s="1"/>
  <c r="H42" i="4"/>
  <c r="H41" i="4" s="1"/>
  <c r="L40" i="4"/>
  <c r="L39" i="4" s="1"/>
  <c r="H40" i="4"/>
  <c r="L38" i="4"/>
  <c r="L37" i="4" s="1"/>
  <c r="H38" i="4"/>
  <c r="H37" i="4" s="1"/>
  <c r="L36" i="4"/>
  <c r="L35" i="4" s="1"/>
  <c r="H36" i="4"/>
  <c r="L33" i="4"/>
  <c r="H33" i="4"/>
  <c r="H32" i="4" s="1"/>
  <c r="L31" i="4"/>
  <c r="L30" i="4" s="1"/>
  <c r="H31" i="4"/>
  <c r="H30" i="4"/>
  <c r="L29" i="4"/>
  <c r="H29" i="4"/>
  <c r="H28" i="4" s="1"/>
  <c r="L27" i="4"/>
  <c r="L26" i="4" s="1"/>
  <c r="H27" i="4"/>
  <c r="L23" i="4"/>
  <c r="L22" i="4" s="1"/>
  <c r="H23" i="4"/>
  <c r="L21" i="4"/>
  <c r="L20" i="4" s="1"/>
  <c r="H21" i="4"/>
  <c r="L18" i="4"/>
  <c r="H18" i="4"/>
  <c r="H17" i="4" s="1"/>
  <c r="L16" i="4"/>
  <c r="L15" i="4" s="1"/>
  <c r="H16" i="4"/>
  <c r="H15" i="4" s="1"/>
  <c r="L13" i="4"/>
  <c r="H13" i="4"/>
  <c r="L12" i="4"/>
  <c r="H12" i="4"/>
  <c r="L11" i="4"/>
  <c r="H11" i="4"/>
  <c r="L10" i="4"/>
  <c r="H10" i="4"/>
  <c r="L9" i="4"/>
  <c r="H9" i="4"/>
  <c r="L8" i="4"/>
  <c r="H8" i="4"/>
  <c r="L7" i="4"/>
  <c r="L6" i="4" s="1"/>
  <c r="H7" i="4"/>
  <c r="C8" i="4" l="1"/>
  <c r="C9" i="4"/>
  <c r="C11" i="4"/>
  <c r="C13" i="4"/>
  <c r="L19" i="4"/>
  <c r="C44" i="4"/>
  <c r="C10" i="4"/>
  <c r="C27" i="4"/>
  <c r="C29" i="4"/>
  <c r="C36" i="4"/>
  <c r="C47" i="4"/>
  <c r="H45" i="4"/>
  <c r="H14" i="4"/>
  <c r="L34" i="4"/>
  <c r="C37" i="4"/>
  <c r="H6" i="4"/>
  <c r="C12" i="4"/>
  <c r="C18" i="4"/>
  <c r="C49" i="4"/>
  <c r="H22" i="4"/>
  <c r="C22" i="4" s="1"/>
  <c r="H26" i="4"/>
  <c r="H25" i="4" s="1"/>
  <c r="C31" i="4"/>
  <c r="C41" i="4"/>
  <c r="C21" i="4"/>
  <c r="C33" i="4"/>
  <c r="C40" i="4"/>
  <c r="C6" i="4"/>
  <c r="C30" i="4"/>
  <c r="C16" i="4"/>
  <c r="C7" i="4"/>
  <c r="C15" i="4"/>
  <c r="L17" i="4"/>
  <c r="C17" i="4" s="1"/>
  <c r="H20" i="4"/>
  <c r="C23" i="4"/>
  <c r="L28" i="4"/>
  <c r="C28" i="4" s="1"/>
  <c r="L32" i="4"/>
  <c r="C32" i="4" s="1"/>
  <c r="H35" i="4"/>
  <c r="C38" i="4"/>
  <c r="H39" i="4"/>
  <c r="C39" i="4" s="1"/>
  <c r="C42" i="4"/>
  <c r="H43" i="4"/>
  <c r="C43" i="4" s="1"/>
  <c r="C46" i="4"/>
  <c r="L48" i="4"/>
  <c r="C48" i="4" s="1"/>
  <c r="L45" i="4" l="1"/>
  <c r="C26" i="4"/>
  <c r="H19" i="4"/>
  <c r="C20" i="4"/>
  <c r="L25" i="4"/>
  <c r="C45" i="4"/>
  <c r="L14" i="4"/>
  <c r="H34" i="4"/>
  <c r="C35" i="4"/>
  <c r="C34" i="4" l="1"/>
  <c r="H24" i="4"/>
  <c r="H51" i="4" s="1"/>
  <c r="L24" i="4"/>
  <c r="L51" i="4" s="1"/>
  <c r="C25" i="4"/>
  <c r="C14" i="4"/>
  <c r="C19" i="4"/>
  <c r="C24" i="4" l="1"/>
  <c r="C51" i="4" s="1"/>
  <c r="D53" i="4" l="1"/>
  <c r="D52" i="4"/>
</calcChain>
</file>

<file path=xl/sharedStrings.xml><?xml version="1.0" encoding="utf-8"?>
<sst xmlns="http://schemas.openxmlformats.org/spreadsheetml/2006/main" count="134" uniqueCount="106">
  <si>
    <t>Celkem</t>
  </si>
  <si>
    <t>V rozpočtu lze v případě potřeby přidávat řádky, vždy je nutno specifikovat.</t>
  </si>
  <si>
    <t>Kód výdaje</t>
  </si>
  <si>
    <t>Název výdaje</t>
  </si>
  <si>
    <t>Výdaje celkem
(v Kč)</t>
  </si>
  <si>
    <t>Měrná jednotka</t>
  </si>
  <si>
    <t>Počet jednotek</t>
  </si>
  <si>
    <t>Jednotková cena bez DPH (v Kč)</t>
  </si>
  <si>
    <t>Sazba DPH (%)</t>
  </si>
  <si>
    <t>Cena celkem včetně DPH (v Kč) *</t>
  </si>
  <si>
    <t>Pracovní smlouvy</t>
  </si>
  <si>
    <t>Dohody o pracovní činnosti (DPČ)</t>
  </si>
  <si>
    <t>Dohody o provedení práce (DPP)</t>
  </si>
  <si>
    <t xml:space="preserve">Sociální pojištění </t>
  </si>
  <si>
    <t xml:space="preserve">Zdravotní pojištění </t>
  </si>
  <si>
    <t>příp. další relevantní položka*</t>
  </si>
  <si>
    <t>#</t>
  </si>
  <si>
    <t>Cestovní výdaje</t>
  </si>
  <si>
    <t>Celkové způsobilé výdaje projektu</t>
  </si>
  <si>
    <t>Podíl v %</t>
  </si>
  <si>
    <t>z toho investiční výdaje</t>
  </si>
  <si>
    <t>z toho neinvestiční výdaje</t>
  </si>
  <si>
    <t>Název projektu</t>
  </si>
  <si>
    <t>Žádosti o poskytnutí grantu či jiné podpory, které byly nebo budou v letech realizace projektu předloženy evropským institucím, ostatním členským státům EU, státnímu rozpočtu ČR  či z jiných národních zdrojů:</t>
  </si>
  <si>
    <t>Název programu</t>
  </si>
  <si>
    <t>výše podpory [Kč]</t>
  </si>
  <si>
    <t>01.01</t>
  </si>
  <si>
    <t>01.02</t>
  </si>
  <si>
    <t>01.03</t>
  </si>
  <si>
    <t>01.04</t>
  </si>
  <si>
    <t>01.05</t>
  </si>
  <si>
    <t>01.06</t>
  </si>
  <si>
    <t>02.01</t>
  </si>
  <si>
    <t>Pohonné hmoty</t>
  </si>
  <si>
    <t>pohonné hmoty - převoz materiálů</t>
  </si>
  <si>
    <t>02.02</t>
  </si>
  <si>
    <t>Jízdné (hromadné dopravní prostředky)</t>
  </si>
  <si>
    <t>jízdné MHD - lektoři</t>
  </si>
  <si>
    <t>Pořízení majetku</t>
  </si>
  <si>
    <t>Služby</t>
  </si>
  <si>
    <t>Výdaje na pořízení drobného hmotného majetku</t>
  </si>
  <si>
    <t># konkrétní položka ze soupisu*</t>
  </si>
  <si>
    <t>Výdaje na pořízení oběžného majetku</t>
  </si>
  <si>
    <t>výroba vzdělávacích pomůcek</t>
  </si>
  <si>
    <t>03.03</t>
  </si>
  <si>
    <t>zde doplňte název projektu</t>
  </si>
  <si>
    <t>01</t>
  </si>
  <si>
    <t>Osobní výdaje**</t>
  </si>
  <si>
    <t>02</t>
  </si>
  <si>
    <t>03</t>
  </si>
  <si>
    <t>03.04</t>
  </si>
  <si>
    <t>04</t>
  </si>
  <si>
    <t>04.01</t>
  </si>
  <si>
    <t>Služby nezbytné pro realizaci předmětu podpory</t>
  </si>
  <si>
    <t>04.01.01</t>
  </si>
  <si>
    <t>Výdaje na expertní, vzdělávací a další služby související s projektem</t>
  </si>
  <si>
    <t>04.01.02</t>
  </si>
  <si>
    <t>Výdaje na ubytování a stravné lektorů a účastníků programu</t>
  </si>
  <si>
    <t>04.01.03</t>
  </si>
  <si>
    <t>Výdaje na tvorbu publikací, periodik, skript apod.</t>
  </si>
  <si>
    <t>04.01.04</t>
  </si>
  <si>
    <t>Výdaje na ověření účinku realizovaného vzdělávacího programu</t>
  </si>
  <si>
    <t>04.02</t>
  </si>
  <si>
    <t>Ostatní služby</t>
  </si>
  <si>
    <t>04.02.01</t>
  </si>
  <si>
    <t>Výdaje na služby pro informovanost, propagaci a medializaci v rámci projektu</t>
  </si>
  <si>
    <t>04.02.02</t>
  </si>
  <si>
    <t>Pronájem prostor pro konání vzdělávacích a osvětových aktivit</t>
  </si>
  <si>
    <t>Pronájem učebny</t>
  </si>
  <si>
    <t>04.02.03</t>
  </si>
  <si>
    <t xml:space="preserve">Výdaje za pronájem technického vybavení </t>
  </si>
  <si>
    <t>04.02.04</t>
  </si>
  <si>
    <t>Výdaje na tvorbu ostatních tištěných materiálů</t>
  </si>
  <si>
    <t>04.02.05</t>
  </si>
  <si>
    <t>Výdaje na pronájem mediálního prostoru</t>
  </si>
  <si>
    <t>05</t>
  </si>
  <si>
    <t xml:space="preserve">Ostatní </t>
  </si>
  <si>
    <t>05.01</t>
  </si>
  <si>
    <t>Režijní výdaje (energie, nájmy, kanceláře, telefonní poplatky, poplatky za internet, opravy DHM, úklidové služby)</t>
  </si>
  <si>
    <t>režijní výdaje</t>
  </si>
  <si>
    <t>05.02</t>
  </si>
  <si>
    <t>Výdaje na publicitu</t>
  </si>
  <si>
    <t>tisk nabídky EVP</t>
  </si>
  <si>
    <t xml:space="preserve">*Žadatel vloží potřebný počet řádku, přičemž je povinen zkontrolovat, zda se přidané hodnoty řádně sčítají. </t>
  </si>
  <si>
    <t xml:space="preserve">**Zde žadatel uvádí kumulativní objem mezd a odměn za projekt, nikoliv konkrétních pracovníků. </t>
  </si>
  <si>
    <t xml:space="preserve">V případě, že žadatel je plátce DPH a uplatňuje nárok na vrácení DPH, musí uvádět do rozpočtu ceny bez DPH. </t>
  </si>
  <si>
    <t>V …………………..dne……………….</t>
  </si>
  <si>
    <t>Jméno a příjmení zpracovatele</t>
  </si>
  <si>
    <t>Jméno a příjmení statutárního zástupce</t>
  </si>
  <si>
    <t xml:space="preserve">funkce </t>
  </si>
  <si>
    <t>funkce</t>
  </si>
  <si>
    <t>I. ROZPOČET PROJEKTU</t>
  </si>
  <si>
    <t>IČ žadatele</t>
  </si>
  <si>
    <t xml:space="preserve">Celkem </t>
  </si>
  <si>
    <t>Celkové způsobilé výdaje</t>
  </si>
  <si>
    <t>Celková výše podpory z ostatních žádostí o podporu</t>
  </si>
  <si>
    <t>Výše podpory k vyplacení</t>
  </si>
  <si>
    <t>Celkový počet účastníků denních vzdělávacích akcí     [účastníkohodin]</t>
  </si>
  <si>
    <t>Celkový počet účastníků pobytových vzdělávacích akcí  [účastníkohodin]</t>
  </si>
  <si>
    <t>Maximální alokovaná výše podpory ze SFŽP ČR</t>
  </si>
  <si>
    <t>I. Výpočet výše podpory</t>
  </si>
  <si>
    <t>I.1 Identifikace projektu</t>
  </si>
  <si>
    <t>I.2 Ostatní žádosti o podporu žadatele</t>
  </si>
  <si>
    <t>I.3 výpočet výše dotace</t>
  </si>
  <si>
    <t>Souhrn přijatých plateb od příjemců EVP</t>
  </si>
  <si>
    <t>Procentuální podíl ze všech žádostí o podporu a přijatých plateb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</si>
</sst>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_-* #,##0\ &quot;Kč&quot;_-;\-* #,##0\ &quot;Kč&quot;_-;_-* &quot;-&quot;??\ &quot;Kč&quot;_-;_-@_-"/>
    <numFmt numFmtId="165" formatCode="_-* #,##0\ _K_č_-;\-* #,##0\ _K_č_-;_-* &quot;-&quot;??\ _K_č_-;_-@_-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Segoe UI"/>
      <family val="2"/>
      <charset val="238"/>
    </font>
    <font>
      <b/>
      <sz val="12"/>
      <name val="Segoe UI"/>
      <family val="2"/>
      <charset val="238"/>
    </font>
    <font>
      <sz val="8"/>
      <name val="Segoe UI"/>
      <family val="2"/>
      <charset val="238"/>
    </font>
    <font>
      <b/>
      <i/>
      <sz val="8"/>
      <name val="Segoe UI"/>
      <family val="2"/>
      <charset val="238"/>
    </font>
    <font>
      <b/>
      <sz val="8"/>
      <name val="Segoe UI"/>
      <family val="2"/>
      <charset val="238"/>
    </font>
    <font>
      <b/>
      <sz val="7.5"/>
      <name val="Segoe UI"/>
      <family val="2"/>
      <charset val="238"/>
    </font>
    <font>
      <sz val="7.5"/>
      <name val="Segoe UI"/>
      <family val="2"/>
      <charset val="238"/>
    </font>
    <font>
      <sz val="7.5"/>
      <color theme="1" tint="0.499984740745262"/>
      <name val="Segoe UI"/>
      <family val="2"/>
      <charset val="238"/>
    </font>
    <font>
      <sz val="10"/>
      <name val="Arial CE"/>
      <charset val="238"/>
    </font>
    <font>
      <i/>
      <sz val="7.5"/>
      <name val="Segoe UI"/>
      <family val="2"/>
      <charset val="238"/>
    </font>
    <font>
      <i/>
      <sz val="8"/>
      <name val="Segoe UI"/>
      <family val="2"/>
      <charset val="238"/>
    </font>
    <font>
      <b/>
      <sz val="10"/>
      <name val="Segoe UI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sz val="11"/>
      <name val="Segoe UI"/>
      <family val="2"/>
      <charset val="238"/>
    </font>
    <font>
      <i/>
      <sz val="9"/>
      <name val="Segoe UI"/>
      <family val="2"/>
      <charset val="238"/>
    </font>
    <font>
      <b/>
      <i/>
      <sz val="7.5"/>
      <name val="Segoe UI"/>
      <family val="2"/>
      <charset val="238"/>
    </font>
    <font>
      <sz val="8"/>
      <color theme="0" tint="-0.499984740745262"/>
      <name val="Segoe UI"/>
      <family val="2"/>
      <charset val="238"/>
    </font>
    <font>
      <sz val="7.5"/>
      <color theme="0" tint="-0.499984740745262"/>
      <name val="Segoe UI"/>
      <family val="2"/>
      <charset val="238"/>
    </font>
    <font>
      <b/>
      <i/>
      <sz val="7.5"/>
      <color theme="0" tint="-0.499984740745262"/>
      <name val="Segoe UI"/>
      <family val="2"/>
      <charset val="238"/>
    </font>
    <font>
      <b/>
      <sz val="7.5"/>
      <color theme="0" tint="-0.499984740745262"/>
      <name val="Segoe UI"/>
      <family val="2"/>
      <charset val="238"/>
    </font>
    <font>
      <u/>
      <sz val="8"/>
      <name val="Segoe UI"/>
      <family val="2"/>
      <charset val="238"/>
    </font>
    <font>
      <sz val="9"/>
      <name val="Segoe UI"/>
      <family val="2"/>
      <charset val="238"/>
    </font>
    <font>
      <u/>
      <sz val="8"/>
      <name val="Arial"/>
      <family val="2"/>
      <charset val="238"/>
    </font>
    <font>
      <sz val="8"/>
      <name val="Arial"/>
      <family val="2"/>
      <charset val="238"/>
    </font>
    <font>
      <sz val="7.5"/>
      <name val="Arial CE"/>
      <charset val="238"/>
    </font>
    <font>
      <b/>
      <sz val="7.5"/>
      <name val="Arial"/>
      <family val="2"/>
      <charset val="238"/>
    </font>
    <font>
      <sz val="7.5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</cellStyleXfs>
  <cellXfs count="221">
    <xf numFmtId="0" fontId="0" fillId="0" borderId="0" xfId="0"/>
    <xf numFmtId="4" fontId="7" fillId="3" borderId="2" xfId="0" applyNumberFormat="1" applyFont="1" applyFill="1" applyBorder="1" applyAlignment="1" applyProtection="1">
      <alignment horizontal="center" vertical="center" wrapText="1"/>
    </xf>
    <xf numFmtId="0" fontId="15" fillId="0" borderId="0" xfId="5" applyFont="1" applyAlignment="1" applyProtection="1">
      <alignment horizontal="left" vertical="top"/>
    </xf>
    <xf numFmtId="0" fontId="16" fillId="0" borderId="0" xfId="5" applyFont="1"/>
    <xf numFmtId="0" fontId="2" fillId="0" borderId="0" xfId="5" applyFont="1"/>
    <xf numFmtId="0" fontId="13" fillId="0" borderId="0" xfId="5" applyFont="1"/>
    <xf numFmtId="0" fontId="2" fillId="4" borderId="2" xfId="5" applyFont="1" applyFill="1" applyBorder="1" applyAlignment="1">
      <alignment vertical="center" wrapText="1"/>
    </xf>
    <xf numFmtId="0" fontId="2" fillId="4" borderId="9" xfId="5" applyFont="1" applyFill="1" applyBorder="1" applyAlignment="1">
      <alignment vertical="center" wrapText="1"/>
    </xf>
    <xf numFmtId="0" fontId="2" fillId="4" borderId="34" xfId="5" applyFont="1" applyFill="1" applyBorder="1" applyAlignment="1">
      <alignment vertical="top" wrapText="1"/>
    </xf>
    <xf numFmtId="4" fontId="2" fillId="0" borderId="0" xfId="5" applyNumberFormat="1" applyFont="1" applyProtection="1"/>
    <xf numFmtId="4" fontId="2" fillId="0" borderId="0" xfId="5" applyNumberFormat="1" applyFont="1" applyAlignment="1" applyProtection="1">
      <alignment horizontal="left"/>
    </xf>
    <xf numFmtId="4" fontId="4" fillId="0" borderId="0" xfId="5" applyNumberFormat="1" applyFont="1" applyProtection="1"/>
    <xf numFmtId="0" fontId="3" fillId="0" borderId="0" xfId="5" applyFont="1" applyProtection="1"/>
    <xf numFmtId="0" fontId="2" fillId="0" borderId="0" xfId="5" applyFont="1" applyBorder="1" applyProtection="1"/>
    <xf numFmtId="0" fontId="6" fillId="3" borderId="31" xfId="5" applyFont="1" applyFill="1" applyBorder="1" applyAlignment="1" applyProtection="1">
      <alignment horizontal="center" vertical="center"/>
    </xf>
    <xf numFmtId="0" fontId="6" fillId="3" borderId="32" xfId="5" applyFont="1" applyFill="1" applyBorder="1" applyAlignment="1" applyProtection="1">
      <alignment horizontal="center" vertical="center"/>
    </xf>
    <xf numFmtId="0" fontId="7" fillId="3" borderId="6" xfId="5" applyFont="1" applyFill="1" applyBorder="1" applyAlignment="1" applyProtection="1">
      <alignment horizontal="left" vertical="center" wrapText="1"/>
    </xf>
    <xf numFmtId="0" fontId="7" fillId="3" borderId="47" xfId="5" applyFont="1" applyFill="1" applyBorder="1" applyAlignment="1" applyProtection="1">
      <alignment horizontal="left" vertical="center" wrapText="1"/>
    </xf>
    <xf numFmtId="4" fontId="7" fillId="3" borderId="32" xfId="5" applyNumberFormat="1" applyFont="1" applyFill="1" applyBorder="1" applyAlignment="1" applyProtection="1">
      <alignment horizontal="center" vertical="center" wrapText="1"/>
    </xf>
    <xf numFmtId="0" fontId="7" fillId="3" borderId="6" xfId="5" applyFont="1" applyFill="1" applyBorder="1" applyAlignment="1" applyProtection="1">
      <alignment horizontal="center" vertical="center" wrapText="1"/>
    </xf>
    <xf numFmtId="4" fontId="7" fillId="3" borderId="16" xfId="5" applyNumberFormat="1" applyFont="1" applyFill="1" applyBorder="1" applyAlignment="1" applyProtection="1">
      <alignment horizontal="center" vertical="center" wrapText="1"/>
    </xf>
    <xf numFmtId="4" fontId="7" fillId="3" borderId="17" xfId="5" applyNumberFormat="1" applyFont="1" applyFill="1" applyBorder="1" applyAlignment="1" applyProtection="1">
      <alignment horizontal="center" vertical="center" wrapText="1"/>
    </xf>
    <xf numFmtId="4" fontId="7" fillId="3" borderId="18" xfId="5" applyNumberFormat="1" applyFont="1" applyFill="1" applyBorder="1" applyAlignment="1" applyProtection="1">
      <alignment horizontal="center" vertical="center" wrapText="1"/>
    </xf>
    <xf numFmtId="0" fontId="4" fillId="0" borderId="0" xfId="5" applyFont="1"/>
    <xf numFmtId="49" fontId="6" fillId="6" borderId="13" xfId="5" applyNumberFormat="1" applyFont="1" applyFill="1" applyBorder="1" applyAlignment="1">
      <alignment horizontal="left" vertical="center"/>
    </xf>
    <xf numFmtId="0" fontId="6" fillId="6" borderId="13" xfId="5" applyFont="1" applyFill="1" applyBorder="1" applyAlignment="1" applyProtection="1">
      <alignment horizontal="left" vertical="center" wrapText="1"/>
    </xf>
    <xf numFmtId="4" fontId="7" fillId="3" borderId="18" xfId="5" applyNumberFormat="1" applyFont="1" applyFill="1" applyBorder="1" applyAlignment="1" applyProtection="1">
      <alignment vertical="top"/>
    </xf>
    <xf numFmtId="0" fontId="18" fillId="3" borderId="6" xfId="5" applyFont="1" applyFill="1" applyBorder="1" applyAlignment="1" applyProtection="1">
      <alignment horizontal="center" vertical="top"/>
    </xf>
    <xf numFmtId="4" fontId="18" fillId="3" borderId="19" xfId="5" applyNumberFormat="1" applyFont="1" applyFill="1" applyBorder="1" applyAlignment="1" applyProtection="1">
      <alignment horizontal="left" vertical="top"/>
    </xf>
    <xf numFmtId="4" fontId="18" fillId="3" borderId="17" xfId="5" applyNumberFormat="1" applyFont="1" applyFill="1" applyBorder="1" applyAlignment="1" applyProtection="1">
      <alignment vertical="top"/>
    </xf>
    <xf numFmtId="4" fontId="18" fillId="3" borderId="20" xfId="5" applyNumberFormat="1" applyFont="1" applyFill="1" applyBorder="1" applyAlignment="1" applyProtection="1">
      <alignment vertical="top"/>
    </xf>
    <xf numFmtId="4" fontId="7" fillId="6" borderId="18" xfId="5" applyNumberFormat="1" applyFont="1" applyFill="1" applyBorder="1" applyAlignment="1" applyProtection="1">
      <alignment vertical="top"/>
    </xf>
    <xf numFmtId="49" fontId="8" fillId="0" borderId="49" xfId="5" applyNumberFormat="1" applyFont="1" applyBorder="1" applyAlignment="1">
      <alignment horizontal="left" vertical="center"/>
    </xf>
    <xf numFmtId="0" fontId="8" fillId="0" borderId="49" xfId="5" applyFont="1" applyFill="1" applyBorder="1" applyAlignment="1" applyProtection="1">
      <alignment horizontal="left" vertical="center" wrapText="1"/>
    </xf>
    <xf numFmtId="4" fontId="8" fillId="3" borderId="24" xfId="5" applyNumberFormat="1" applyFont="1" applyFill="1" applyBorder="1" applyAlignment="1" applyProtection="1">
      <alignment vertical="top"/>
    </xf>
    <xf numFmtId="0" fontId="8" fillId="0" borderId="21" xfId="5" applyFont="1" applyBorder="1" applyAlignment="1" applyProtection="1">
      <alignment horizontal="center" vertical="top"/>
    </xf>
    <xf numFmtId="4" fontId="8" fillId="2" borderId="38" xfId="5" applyNumberFormat="1" applyFont="1" applyFill="1" applyBorder="1" applyAlignment="1" applyProtection="1">
      <alignment vertical="top"/>
    </xf>
    <xf numFmtId="4" fontId="8" fillId="2" borderId="22" xfId="5" applyNumberFormat="1" applyFont="1" applyFill="1" applyBorder="1" applyAlignment="1" applyProtection="1">
      <alignment vertical="top"/>
    </xf>
    <xf numFmtId="4" fontId="8" fillId="2" borderId="23" xfId="5" applyNumberFormat="1" applyFont="1" applyFill="1" applyBorder="1" applyAlignment="1" applyProtection="1">
      <alignment vertical="top"/>
    </xf>
    <xf numFmtId="4" fontId="8" fillId="6" borderId="24" xfId="5" applyNumberFormat="1" applyFont="1" applyFill="1" applyBorder="1" applyAlignment="1" applyProtection="1">
      <alignment vertical="top"/>
    </xf>
    <xf numFmtId="0" fontId="8" fillId="0" borderId="43" xfId="5" applyFont="1" applyFill="1" applyBorder="1" applyAlignment="1" applyProtection="1">
      <alignment horizontal="left" vertical="center" wrapText="1"/>
    </xf>
    <xf numFmtId="4" fontId="8" fillId="3" borderId="10" xfId="5" applyNumberFormat="1" applyFont="1" applyFill="1" applyBorder="1" applyAlignment="1" applyProtection="1">
      <alignment vertical="top"/>
    </xf>
    <xf numFmtId="49" fontId="8" fillId="0" borderId="43" xfId="5" applyNumberFormat="1" applyFont="1" applyBorder="1" applyAlignment="1">
      <alignment horizontal="left" vertical="center"/>
    </xf>
    <xf numFmtId="0" fontId="9" fillId="0" borderId="43" xfId="5" applyFont="1" applyFill="1" applyBorder="1" applyAlignment="1" applyProtection="1">
      <alignment horizontal="left" vertical="center" wrapText="1"/>
    </xf>
    <xf numFmtId="0" fontId="8" fillId="0" borderId="25" xfId="5" applyFont="1" applyBorder="1" applyAlignment="1" applyProtection="1">
      <alignment horizontal="center" vertical="top"/>
    </xf>
    <xf numFmtId="4" fontId="8" fillId="2" borderId="7" xfId="5" applyNumberFormat="1" applyFont="1" applyFill="1" applyBorder="1" applyAlignment="1" applyProtection="1">
      <alignment vertical="top"/>
    </xf>
    <xf numFmtId="4" fontId="8" fillId="2" borderId="9" xfId="5" applyNumberFormat="1" applyFont="1" applyFill="1" applyBorder="1" applyAlignment="1" applyProtection="1">
      <alignment vertical="top"/>
    </xf>
    <xf numFmtId="49" fontId="12" fillId="0" borderId="12" xfId="5" applyNumberFormat="1" applyFont="1" applyFill="1" applyBorder="1" applyAlignment="1" applyProtection="1">
      <alignment horizontal="left" vertical="center" wrapText="1"/>
    </xf>
    <xf numFmtId="0" fontId="4" fillId="0" borderId="12" xfId="5" applyFont="1" applyFill="1" applyBorder="1" applyAlignment="1" applyProtection="1">
      <alignment horizontal="left" vertical="center" wrapText="1"/>
    </xf>
    <xf numFmtId="4" fontId="8" fillId="3" borderId="39" xfId="5" applyNumberFormat="1" applyFont="1" applyFill="1" applyBorder="1" applyAlignment="1" applyProtection="1">
      <alignment vertical="top"/>
    </xf>
    <xf numFmtId="0" fontId="8" fillId="0" borderId="26" xfId="5" applyFont="1" applyBorder="1" applyAlignment="1" applyProtection="1">
      <alignment horizontal="center" vertical="top"/>
    </xf>
    <xf numFmtId="4" fontId="8" fillId="2" borderId="50" xfId="5" applyNumberFormat="1" applyFont="1" applyFill="1" applyBorder="1" applyAlignment="1" applyProtection="1">
      <alignment vertical="top"/>
    </xf>
    <xf numFmtId="4" fontId="8" fillId="2" borderId="8" xfId="5" applyNumberFormat="1" applyFont="1" applyFill="1" applyBorder="1" applyAlignment="1" applyProtection="1">
      <alignment vertical="top"/>
    </xf>
    <xf numFmtId="4" fontId="8" fillId="2" borderId="29" xfId="5" applyNumberFormat="1" applyFont="1" applyFill="1" applyBorder="1" applyAlignment="1" applyProtection="1">
      <alignment vertical="top"/>
    </xf>
    <xf numFmtId="4" fontId="8" fillId="6" borderId="48" xfId="5" applyNumberFormat="1" applyFont="1" applyFill="1" applyBorder="1" applyAlignment="1" applyProtection="1">
      <alignment vertical="top"/>
    </xf>
    <xf numFmtId="49" fontId="8" fillId="8" borderId="49" xfId="5" applyNumberFormat="1" applyFont="1" applyFill="1" applyBorder="1" applyAlignment="1">
      <alignment horizontal="left" vertical="center"/>
    </xf>
    <xf numFmtId="0" fontId="4" fillId="8" borderId="49" xfId="5" applyFont="1" applyFill="1" applyBorder="1" applyAlignment="1" applyProtection="1">
      <alignment horizontal="left" vertical="center" wrapText="1"/>
    </xf>
    <xf numFmtId="0" fontId="8" fillId="6" borderId="21" xfId="5" applyFont="1" applyFill="1" applyBorder="1" applyAlignment="1" applyProtection="1">
      <alignment horizontal="center" vertical="top"/>
    </xf>
    <xf numFmtId="4" fontId="8" fillId="6" borderId="38" xfId="5" applyNumberFormat="1" applyFont="1" applyFill="1" applyBorder="1" applyAlignment="1" applyProtection="1">
      <alignment vertical="top"/>
    </xf>
    <xf numFmtId="4" fontId="8" fillId="6" borderId="22" xfId="5" applyNumberFormat="1" applyFont="1" applyFill="1" applyBorder="1" applyAlignment="1" applyProtection="1">
      <alignment vertical="top"/>
    </xf>
    <xf numFmtId="4" fontId="8" fillId="6" borderId="23" xfId="5" applyNumberFormat="1" applyFont="1" applyFill="1" applyBorder="1" applyAlignment="1" applyProtection="1">
      <alignment vertical="top"/>
    </xf>
    <xf numFmtId="49" fontId="19" fillId="0" borderId="51" xfId="5" applyNumberFormat="1" applyFont="1" applyFill="1" applyBorder="1" applyAlignment="1" applyProtection="1">
      <alignment horizontal="left" vertical="center" wrapText="1"/>
    </xf>
    <xf numFmtId="49" fontId="8" fillId="0" borderId="51" xfId="5" applyNumberFormat="1" applyFont="1" applyFill="1" applyBorder="1" applyAlignment="1" applyProtection="1">
      <alignment horizontal="left" vertical="center" wrapText="1"/>
    </xf>
    <xf numFmtId="4" fontId="8" fillId="3" borderId="48" xfId="5" applyNumberFormat="1" applyFont="1" applyFill="1" applyBorder="1" applyAlignment="1" applyProtection="1">
      <alignment vertical="top"/>
    </xf>
    <xf numFmtId="0" fontId="8" fillId="0" borderId="35" xfId="5" applyFont="1" applyBorder="1" applyAlignment="1" applyProtection="1">
      <alignment horizontal="center" vertical="top"/>
    </xf>
    <xf numFmtId="4" fontId="8" fillId="2" borderId="27" xfId="5" applyNumberFormat="1" applyFont="1" applyFill="1" applyBorder="1" applyAlignment="1" applyProtection="1">
      <alignment vertical="top"/>
    </xf>
    <xf numFmtId="4" fontId="8" fillId="2" borderId="28" xfId="5" applyNumberFormat="1" applyFont="1" applyFill="1" applyBorder="1" applyAlignment="1" applyProtection="1">
      <alignment vertical="top"/>
    </xf>
    <xf numFmtId="49" fontId="8" fillId="8" borderId="43" xfId="5" applyNumberFormat="1" applyFont="1" applyFill="1" applyBorder="1" applyAlignment="1">
      <alignment horizontal="left" vertical="center"/>
    </xf>
    <xf numFmtId="0" fontId="4" fillId="8" borderId="43" xfId="5" applyFont="1" applyFill="1" applyBorder="1" applyAlignment="1" applyProtection="1">
      <alignment horizontal="left" vertical="center" wrapText="1"/>
    </xf>
    <xf numFmtId="4" fontId="8" fillId="6" borderId="10" xfId="5" applyNumberFormat="1" applyFont="1" applyFill="1" applyBorder="1" applyAlignment="1" applyProtection="1">
      <alignment vertical="top"/>
    </xf>
    <xf numFmtId="0" fontId="8" fillId="6" borderId="25" xfId="5" applyFont="1" applyFill="1" applyBorder="1" applyAlignment="1" applyProtection="1">
      <alignment horizontal="center" vertical="top"/>
    </xf>
    <xf numFmtId="4" fontId="8" fillId="6" borderId="7" xfId="5" applyNumberFormat="1" applyFont="1" applyFill="1" applyBorder="1" applyAlignment="1" applyProtection="1">
      <alignment vertical="top"/>
    </xf>
    <xf numFmtId="4" fontId="8" fillId="6" borderId="9" xfId="5" applyNumberFormat="1" applyFont="1" applyFill="1" applyBorder="1" applyAlignment="1" applyProtection="1">
      <alignment vertical="top"/>
    </xf>
    <xf numFmtId="4" fontId="8" fillId="6" borderId="52" xfId="5" applyNumberFormat="1" applyFont="1" applyFill="1" applyBorder="1" applyAlignment="1" applyProtection="1">
      <alignment vertical="top"/>
    </xf>
    <xf numFmtId="0" fontId="7" fillId="6" borderId="6" xfId="5" applyFont="1" applyFill="1" applyBorder="1" applyAlignment="1" applyProtection="1">
      <alignment horizontal="center" vertical="top"/>
    </xf>
    <xf numFmtId="4" fontId="7" fillId="6" borderId="19" xfId="5" applyNumberFormat="1" applyFont="1" applyFill="1" applyBorder="1" applyAlignment="1" applyProtection="1">
      <alignment vertical="top"/>
    </xf>
    <xf numFmtId="4" fontId="7" fillId="6" borderId="17" xfId="5" applyNumberFormat="1" applyFont="1" applyFill="1" applyBorder="1" applyAlignment="1" applyProtection="1">
      <alignment vertical="top"/>
    </xf>
    <xf numFmtId="4" fontId="7" fillId="6" borderId="20" xfId="5" applyNumberFormat="1" applyFont="1" applyFill="1" applyBorder="1" applyAlignment="1" applyProtection="1">
      <alignment vertical="top"/>
    </xf>
    <xf numFmtId="49" fontId="8" fillId="8" borderId="25" xfId="5" applyNumberFormat="1" applyFont="1" applyFill="1" applyBorder="1" applyAlignment="1">
      <alignment horizontal="left" vertical="center"/>
    </xf>
    <xf numFmtId="0" fontId="8" fillId="6" borderId="21" xfId="5" applyFont="1" applyFill="1" applyBorder="1" applyAlignment="1" applyProtection="1">
      <alignment vertical="top"/>
    </xf>
    <xf numFmtId="49" fontId="20" fillId="0" borderId="43" xfId="5" applyNumberFormat="1" applyFont="1" applyFill="1" applyBorder="1" applyAlignment="1" applyProtection="1">
      <alignment horizontal="left" vertical="center" wrapText="1"/>
    </xf>
    <xf numFmtId="0" fontId="8" fillId="0" borderId="21" xfId="5" applyFont="1" applyBorder="1" applyAlignment="1" applyProtection="1">
      <alignment vertical="top"/>
    </xf>
    <xf numFmtId="49" fontId="19" fillId="0" borderId="12" xfId="5" applyNumberFormat="1" applyFont="1" applyFill="1" applyBorder="1" applyAlignment="1" applyProtection="1">
      <alignment horizontal="left" vertical="center" wrapText="1"/>
    </xf>
    <xf numFmtId="49" fontId="8" fillId="0" borderId="12" xfId="5" applyNumberFormat="1" applyFont="1" applyFill="1" applyBorder="1" applyAlignment="1" applyProtection="1">
      <alignment horizontal="left" vertical="center" wrapText="1"/>
    </xf>
    <xf numFmtId="0" fontId="8" fillId="0" borderId="25" xfId="5" applyFont="1" applyBorder="1" applyAlignment="1" applyProtection="1">
      <alignment vertical="top"/>
    </xf>
    <xf numFmtId="4" fontId="8" fillId="2" borderId="52" xfId="5" applyNumberFormat="1" applyFont="1" applyFill="1" applyBorder="1" applyAlignment="1" applyProtection="1">
      <alignment vertical="top"/>
    </xf>
    <xf numFmtId="49" fontId="7" fillId="6" borderId="13" xfId="5" applyNumberFormat="1" applyFont="1" applyFill="1" applyBorder="1" applyAlignment="1">
      <alignment horizontal="left" vertical="center"/>
    </xf>
    <xf numFmtId="0" fontId="11" fillId="3" borderId="6" xfId="5" applyFont="1" applyFill="1" applyBorder="1" applyAlignment="1" applyProtection="1">
      <alignment horizontal="center" vertical="top"/>
    </xf>
    <xf numFmtId="4" fontId="11" fillId="3" borderId="19" xfId="5" applyNumberFormat="1" applyFont="1" applyFill="1" applyBorder="1" applyAlignment="1" applyProtection="1">
      <alignment horizontal="left" vertical="top"/>
    </xf>
    <xf numFmtId="4" fontId="11" fillId="3" borderId="17" xfId="5" applyNumberFormat="1" applyFont="1" applyFill="1" applyBorder="1" applyAlignment="1" applyProtection="1">
      <alignment vertical="top"/>
    </xf>
    <xf numFmtId="4" fontId="11" fillId="3" borderId="20" xfId="5" applyNumberFormat="1" applyFont="1" applyFill="1" applyBorder="1" applyAlignment="1" applyProtection="1">
      <alignment vertical="top"/>
    </xf>
    <xf numFmtId="49" fontId="7" fillId="6" borderId="49" xfId="5" applyNumberFormat="1" applyFont="1" applyFill="1" applyBorder="1" applyAlignment="1">
      <alignment horizontal="left" vertical="center"/>
    </xf>
    <xf numFmtId="0" fontId="6" fillId="6" borderId="49" xfId="5" applyFont="1" applyFill="1" applyBorder="1" applyAlignment="1" applyProtection="1">
      <alignment horizontal="left" vertical="center"/>
    </xf>
    <xf numFmtId="0" fontId="11" fillId="6" borderId="21" xfId="5" applyFont="1" applyFill="1" applyBorder="1" applyAlignment="1" applyProtection="1">
      <alignment horizontal="center" vertical="top"/>
    </xf>
    <xf numFmtId="0" fontId="11" fillId="6" borderId="25" xfId="5" applyFont="1" applyFill="1" applyBorder="1" applyAlignment="1" applyProtection="1">
      <alignment horizontal="center" vertical="top"/>
    </xf>
    <xf numFmtId="49" fontId="20" fillId="0" borderId="51" xfId="5" applyNumberFormat="1" applyFont="1" applyFill="1" applyBorder="1" applyAlignment="1" applyProtection="1">
      <alignment horizontal="left" vertical="center" wrapText="1"/>
    </xf>
    <xf numFmtId="0" fontId="11" fillId="0" borderId="35" xfId="5" applyFont="1" applyBorder="1" applyAlignment="1" applyProtection="1">
      <alignment horizontal="center" vertical="top"/>
    </xf>
    <xf numFmtId="0" fontId="4" fillId="8" borderId="43" xfId="5" applyFont="1" applyFill="1" applyBorder="1" applyAlignment="1" applyProtection="1">
      <alignment horizontal="left" vertical="center"/>
    </xf>
    <xf numFmtId="49" fontId="7" fillId="6" borderId="52" xfId="5" applyNumberFormat="1" applyFont="1" applyFill="1" applyBorder="1" applyAlignment="1">
      <alignment horizontal="left" vertical="center"/>
    </xf>
    <xf numFmtId="0" fontId="6" fillId="6" borderId="43" xfId="5" applyFont="1" applyFill="1" applyBorder="1" applyAlignment="1" applyProtection="1">
      <alignment horizontal="left" vertical="center"/>
    </xf>
    <xf numFmtId="4" fontId="7" fillId="3" borderId="10" xfId="5" applyNumberFormat="1" applyFont="1" applyFill="1" applyBorder="1" applyAlignment="1" applyProtection="1">
      <alignment vertical="top"/>
    </xf>
    <xf numFmtId="0" fontId="21" fillId="6" borderId="25" xfId="5" applyFont="1" applyFill="1" applyBorder="1" applyAlignment="1" applyProtection="1">
      <alignment horizontal="center" vertical="top"/>
    </xf>
    <xf numFmtId="4" fontId="22" fillId="6" borderId="7" xfId="5" applyNumberFormat="1" applyFont="1" applyFill="1" applyBorder="1" applyAlignment="1" applyProtection="1">
      <alignment vertical="top"/>
    </xf>
    <xf numFmtId="4" fontId="22" fillId="6" borderId="9" xfId="5" applyNumberFormat="1" applyFont="1" applyFill="1" applyBorder="1" applyAlignment="1" applyProtection="1">
      <alignment vertical="top"/>
    </xf>
    <xf numFmtId="4" fontId="22" fillId="6" borderId="52" xfId="5" applyNumberFormat="1" applyFont="1" applyFill="1" applyBorder="1" applyAlignment="1" applyProtection="1">
      <alignment vertical="top"/>
    </xf>
    <xf numFmtId="4" fontId="7" fillId="6" borderId="10" xfId="5" applyNumberFormat="1" applyFont="1" applyFill="1" applyBorder="1" applyAlignment="1" applyProtection="1">
      <alignment vertical="top"/>
    </xf>
    <xf numFmtId="0" fontId="11" fillId="6" borderId="35" xfId="5" applyFont="1" applyFill="1" applyBorder="1" applyAlignment="1" applyProtection="1">
      <alignment horizontal="center" vertical="top"/>
    </xf>
    <xf numFmtId="0" fontId="11" fillId="0" borderId="26" xfId="5" applyFont="1" applyBorder="1" applyAlignment="1" applyProtection="1">
      <alignment horizontal="center" vertical="top"/>
    </xf>
    <xf numFmtId="49" fontId="8" fillId="0" borderId="43" xfId="5" applyNumberFormat="1" applyFont="1" applyFill="1" applyBorder="1" applyAlignment="1" applyProtection="1">
      <alignment horizontal="left" vertical="center" wrapText="1"/>
    </xf>
    <xf numFmtId="0" fontId="11" fillId="0" borderId="25" xfId="5" applyFont="1" applyBorder="1" applyAlignment="1" applyProtection="1">
      <alignment horizontal="center" vertical="top"/>
    </xf>
    <xf numFmtId="4" fontId="8" fillId="6" borderId="37" xfId="5" applyNumberFormat="1" applyFont="1" applyFill="1" applyBorder="1" applyAlignment="1" applyProtection="1">
      <alignment vertical="top"/>
    </xf>
    <xf numFmtId="0" fontId="4" fillId="8" borderId="51" xfId="5" applyFont="1" applyFill="1" applyBorder="1" applyAlignment="1" applyProtection="1">
      <alignment horizontal="left" vertical="center"/>
    </xf>
    <xf numFmtId="49" fontId="20" fillId="0" borderId="12" xfId="5" applyNumberFormat="1" applyFont="1" applyFill="1" applyBorder="1" applyAlignment="1" applyProtection="1">
      <alignment horizontal="left" vertical="center" wrapText="1"/>
    </xf>
    <xf numFmtId="0" fontId="18" fillId="6" borderId="6" xfId="5" applyFont="1" applyFill="1" applyBorder="1" applyAlignment="1" applyProtection="1">
      <alignment horizontal="center" vertical="top"/>
    </xf>
    <xf numFmtId="4" fontId="8" fillId="6" borderId="27" xfId="5" applyNumberFormat="1" applyFont="1" applyFill="1" applyBorder="1" applyAlignment="1" applyProtection="1">
      <alignment vertical="top"/>
    </xf>
    <xf numFmtId="4" fontId="8" fillId="6" borderId="28" xfId="5" applyNumberFormat="1" applyFont="1" applyFill="1" applyBorder="1" applyAlignment="1" applyProtection="1">
      <alignment vertical="top"/>
    </xf>
    <xf numFmtId="49" fontId="19" fillId="0" borderId="43" xfId="5" applyNumberFormat="1" applyFont="1" applyFill="1" applyBorder="1" applyAlignment="1" applyProtection="1">
      <alignment horizontal="left" vertical="center" wrapText="1"/>
    </xf>
    <xf numFmtId="4" fontId="8" fillId="6" borderId="50" xfId="5" applyNumberFormat="1" applyFont="1" applyFill="1" applyBorder="1" applyAlignment="1" applyProtection="1">
      <alignment vertical="top"/>
    </xf>
    <xf numFmtId="4" fontId="8" fillId="6" borderId="8" xfId="5" applyNumberFormat="1" applyFont="1" applyFill="1" applyBorder="1" applyAlignment="1" applyProtection="1">
      <alignment vertical="top"/>
    </xf>
    <xf numFmtId="49" fontId="19" fillId="0" borderId="45" xfId="5" applyNumberFormat="1" applyFont="1" applyFill="1" applyBorder="1" applyAlignment="1" applyProtection="1">
      <alignment horizontal="left" vertical="center" wrapText="1"/>
    </xf>
    <xf numFmtId="49" fontId="8" fillId="0" borderId="45" xfId="5" applyNumberFormat="1" applyFont="1" applyFill="1" applyBorder="1" applyAlignment="1" applyProtection="1">
      <alignment horizontal="left" vertical="center" wrapText="1"/>
    </xf>
    <xf numFmtId="4" fontId="8" fillId="3" borderId="15" xfId="5" applyNumberFormat="1" applyFont="1" applyFill="1" applyBorder="1" applyAlignment="1" applyProtection="1">
      <alignment vertical="top"/>
    </xf>
    <xf numFmtId="0" fontId="11" fillId="0" borderId="53" xfId="5" applyFont="1" applyBorder="1" applyAlignment="1" applyProtection="1">
      <alignment horizontal="center" vertical="top"/>
    </xf>
    <xf numFmtId="4" fontId="8" fillId="2" borderId="33" xfId="5" applyNumberFormat="1" applyFont="1" applyFill="1" applyBorder="1" applyAlignment="1" applyProtection="1">
      <alignment vertical="top"/>
    </xf>
    <xf numFmtId="4" fontId="8" fillId="2" borderId="34" xfId="5" applyNumberFormat="1" applyFont="1" applyFill="1" applyBorder="1" applyAlignment="1" applyProtection="1">
      <alignment vertical="top"/>
    </xf>
    <xf numFmtId="4" fontId="8" fillId="2" borderId="41" xfId="5" applyNumberFormat="1" applyFont="1" applyFill="1" applyBorder="1" applyAlignment="1" applyProtection="1">
      <alignment vertical="top"/>
    </xf>
    <xf numFmtId="4" fontId="8" fillId="6" borderId="15" xfId="5" applyNumberFormat="1" applyFont="1" applyFill="1" applyBorder="1" applyAlignment="1" applyProtection="1">
      <alignment vertical="top"/>
    </xf>
    <xf numFmtId="0" fontId="8" fillId="0" borderId="0" xfId="5" applyFont="1" applyAlignment="1">
      <alignment horizontal="left" vertical="center"/>
    </xf>
    <xf numFmtId="0" fontId="8" fillId="0" borderId="0" xfId="5" applyFont="1" applyFill="1" applyBorder="1" applyAlignment="1" applyProtection="1">
      <alignment horizontal="left" vertical="center" wrapText="1"/>
    </xf>
    <xf numFmtId="0" fontId="8" fillId="0" borderId="0" xfId="5" applyFont="1" applyFill="1" applyBorder="1" applyAlignment="1" applyProtection="1">
      <alignment vertical="top" wrapText="1"/>
    </xf>
    <xf numFmtId="0" fontId="11" fillId="0" borderId="0" xfId="5" applyFont="1" applyFill="1" applyBorder="1" applyAlignment="1" applyProtection="1">
      <alignment horizontal="center" vertical="top"/>
    </xf>
    <xf numFmtId="4" fontId="8" fillId="0" borderId="0" xfId="5" applyNumberFormat="1" applyFont="1" applyFill="1" applyBorder="1" applyAlignment="1" applyProtection="1">
      <alignment horizontal="left" vertical="top"/>
    </xf>
    <xf numFmtId="4" fontId="8" fillId="0" borderId="0" xfId="5" applyNumberFormat="1" applyFont="1" applyFill="1" applyBorder="1" applyAlignment="1" applyProtection="1">
      <alignment vertical="top"/>
    </xf>
    <xf numFmtId="0" fontId="8" fillId="0" borderId="0" xfId="5" applyFont="1" applyBorder="1" applyAlignment="1" applyProtection="1">
      <alignment vertical="top"/>
    </xf>
    <xf numFmtId="0" fontId="8" fillId="0" borderId="0" xfId="5" applyFont="1" applyAlignment="1" applyProtection="1">
      <alignment vertical="top"/>
    </xf>
    <xf numFmtId="0" fontId="23" fillId="0" borderId="0" xfId="5" applyFont="1"/>
    <xf numFmtId="0" fontId="4" fillId="0" borderId="0" xfId="5" applyFont="1" applyAlignment="1">
      <alignment vertical="center"/>
    </xf>
    <xf numFmtId="0" fontId="2" fillId="0" borderId="0" xfId="5" applyFont="1" applyAlignment="1">
      <alignment vertical="top"/>
    </xf>
    <xf numFmtId="0" fontId="24" fillId="0" borderId="54" xfId="5" applyFont="1" applyBorder="1" applyAlignment="1">
      <alignment vertical="top"/>
    </xf>
    <xf numFmtId="0" fontId="24" fillId="0" borderId="0" xfId="5" applyFont="1"/>
    <xf numFmtId="0" fontId="24" fillId="0" borderId="0" xfId="5" applyFont="1" applyAlignment="1">
      <alignment vertical="top"/>
    </xf>
    <xf numFmtId="0" fontId="4" fillId="0" borderId="0" xfId="5" applyFont="1" applyAlignment="1">
      <alignment horizontal="right" vertical="center"/>
    </xf>
    <xf numFmtId="0" fontId="14" fillId="0" borderId="0" xfId="5" applyFont="1"/>
    <xf numFmtId="0" fontId="2" fillId="0" borderId="0" xfId="5" applyFont="1" applyAlignment="1">
      <alignment vertical="top" wrapText="1"/>
    </xf>
    <xf numFmtId="0" fontId="25" fillId="0" borderId="0" xfId="5" applyFont="1"/>
    <xf numFmtId="0" fontId="26" fillId="0" borderId="0" xfId="5" applyFont="1"/>
    <xf numFmtId="0" fontId="13" fillId="4" borderId="34" xfId="5" applyFont="1" applyFill="1" applyBorder="1" applyAlignment="1">
      <alignment vertical="top" wrapText="1"/>
    </xf>
    <xf numFmtId="0" fontId="24" fillId="0" borderId="0" xfId="5" applyFont="1" applyBorder="1"/>
    <xf numFmtId="0" fontId="2" fillId="0" borderId="36" xfId="5" applyFont="1" applyBorder="1"/>
    <xf numFmtId="0" fontId="4" fillId="0" borderId="0" xfId="5" applyFont="1" applyAlignment="1">
      <alignment horizontal="left" vertical="center"/>
    </xf>
    <xf numFmtId="0" fontId="27" fillId="0" borderId="30" xfId="0" applyFont="1" applyBorder="1" applyProtection="1"/>
    <xf numFmtId="4" fontId="29" fillId="0" borderId="30" xfId="0" applyNumberFormat="1" applyFont="1" applyFill="1" applyBorder="1" applyAlignment="1" applyProtection="1">
      <alignment horizontal="left" vertical="center"/>
    </xf>
    <xf numFmtId="4" fontId="29" fillId="0" borderId="30" xfId="0" applyNumberFormat="1" applyFont="1" applyFill="1" applyBorder="1" applyAlignment="1" applyProtection="1">
      <alignment vertical="center"/>
    </xf>
    <xf numFmtId="4" fontId="7" fillId="4" borderId="22" xfId="0" applyNumberFormat="1" applyFont="1" applyFill="1" applyBorder="1" applyAlignment="1" applyProtection="1">
      <alignment horizontal="right" vertical="center"/>
    </xf>
    <xf numFmtId="9" fontId="7" fillId="3" borderId="22" xfId="3" applyFont="1" applyFill="1" applyBorder="1" applyAlignment="1" applyProtection="1">
      <alignment horizontal="center" vertical="center" wrapText="1"/>
    </xf>
    <xf numFmtId="0" fontId="27" fillId="0" borderId="0" xfId="0" applyFont="1" applyBorder="1" applyProtection="1"/>
    <xf numFmtId="4" fontId="28" fillId="0" borderId="0" xfId="0" applyNumberFormat="1" applyFont="1" applyFill="1" applyBorder="1" applyAlignment="1" applyProtection="1">
      <alignment horizontal="right" vertical="center"/>
    </xf>
    <xf numFmtId="4" fontId="29" fillId="0" borderId="0" xfId="0" applyNumberFormat="1" applyFont="1" applyFill="1" applyBorder="1" applyAlignment="1" applyProtection="1">
      <alignment horizontal="left" vertical="center"/>
    </xf>
    <xf numFmtId="4" fontId="29" fillId="0" borderId="0" xfId="0" applyNumberFormat="1" applyFont="1" applyFill="1" applyBorder="1" applyAlignment="1" applyProtection="1">
      <alignment vertical="center"/>
    </xf>
    <xf numFmtId="164" fontId="7" fillId="7" borderId="2" xfId="2" applyNumberFormat="1" applyFont="1" applyFill="1" applyBorder="1" applyAlignment="1" applyProtection="1">
      <alignment horizontal="right" vertical="center"/>
    </xf>
    <xf numFmtId="164" fontId="28" fillId="3" borderId="6" xfId="2" applyNumberFormat="1" applyFont="1" applyFill="1" applyBorder="1" applyAlignment="1" applyProtection="1">
      <alignment horizontal="right" vertical="center"/>
    </xf>
    <xf numFmtId="0" fontId="2" fillId="0" borderId="2" xfId="5" applyFont="1" applyFill="1" applyBorder="1" applyAlignment="1" applyProtection="1">
      <alignment vertical="center"/>
    </xf>
    <xf numFmtId="165" fontId="15" fillId="0" borderId="0" xfId="1" applyNumberFormat="1" applyFont="1" applyAlignment="1" applyProtection="1">
      <alignment horizontal="center" vertical="top"/>
    </xf>
    <xf numFmtId="0" fontId="4" fillId="0" borderId="30" xfId="5" applyFont="1" applyBorder="1" applyAlignment="1">
      <alignment horizontal="left" wrapText="1"/>
    </xf>
    <xf numFmtId="0" fontId="2" fillId="0" borderId="7" xfId="5" applyFont="1" applyFill="1" applyBorder="1" applyAlignment="1">
      <alignment horizontal="left" vertical="center"/>
    </xf>
    <xf numFmtId="0" fontId="2" fillId="0" borderId="9" xfId="5" applyFont="1" applyFill="1" applyBorder="1" applyAlignment="1">
      <alignment horizontal="left" vertical="center"/>
    </xf>
    <xf numFmtId="164" fontId="2" fillId="0" borderId="9" xfId="5" applyNumberFormat="1" applyFont="1" applyFill="1" applyBorder="1" applyAlignment="1">
      <alignment horizontal="center" vertical="center" wrapText="1"/>
    </xf>
    <xf numFmtId="164" fontId="2" fillId="0" borderId="10" xfId="5" applyNumberFormat="1" applyFont="1" applyFill="1" applyBorder="1" applyAlignment="1">
      <alignment horizontal="center" vertical="center" wrapText="1"/>
    </xf>
    <xf numFmtId="0" fontId="17" fillId="0" borderId="0" xfId="5" applyFont="1" applyBorder="1" applyAlignment="1">
      <alignment horizontal="left" wrapText="1"/>
    </xf>
    <xf numFmtId="0" fontId="2" fillId="0" borderId="1" xfId="5" applyFont="1" applyFill="1" applyBorder="1" applyAlignment="1">
      <alignment horizontal="left" vertical="center"/>
    </xf>
    <xf numFmtId="0" fontId="2" fillId="0" borderId="2" xfId="5" applyFont="1" applyFill="1" applyBorder="1" applyAlignment="1">
      <alignment horizontal="left" vertical="center"/>
    </xf>
    <xf numFmtId="0" fontId="2" fillId="0" borderId="2" xfId="5" applyFont="1" applyFill="1" applyBorder="1" applyAlignment="1" applyProtection="1">
      <alignment horizontal="center" vertical="center"/>
    </xf>
    <xf numFmtId="0" fontId="2" fillId="0" borderId="4" xfId="5" applyFont="1" applyFill="1" applyBorder="1" applyAlignment="1" applyProtection="1">
      <alignment horizontal="center" vertical="center"/>
    </xf>
    <xf numFmtId="0" fontId="2" fillId="4" borderId="7" xfId="5" applyFont="1" applyFill="1" applyBorder="1" applyAlignment="1">
      <alignment horizontal="left" vertical="center"/>
    </xf>
    <xf numFmtId="0" fontId="2" fillId="4" borderId="9" xfId="5" applyFont="1" applyFill="1" applyBorder="1" applyAlignment="1">
      <alignment horizontal="left" vertical="center"/>
    </xf>
    <xf numFmtId="164" fontId="2" fillId="4" borderId="9" xfId="2" applyNumberFormat="1" applyFont="1" applyFill="1" applyBorder="1" applyAlignment="1">
      <alignment horizontal="center" vertical="center" wrapText="1"/>
    </xf>
    <xf numFmtId="164" fontId="2" fillId="4" borderId="10" xfId="2" applyNumberFormat="1" applyFont="1" applyFill="1" applyBorder="1" applyAlignment="1">
      <alignment horizontal="center" vertical="center" wrapText="1"/>
    </xf>
    <xf numFmtId="0" fontId="2" fillId="0" borderId="33" xfId="5" applyFont="1" applyFill="1" applyBorder="1" applyAlignment="1">
      <alignment horizontal="left" vertical="center"/>
    </xf>
    <xf numFmtId="0" fontId="2" fillId="0" borderId="34" xfId="5" applyFont="1" applyFill="1" applyBorder="1" applyAlignment="1">
      <alignment horizontal="left" vertical="center"/>
    </xf>
    <xf numFmtId="0" fontId="2" fillId="4" borderId="2" xfId="5" applyFont="1" applyFill="1" applyBorder="1" applyAlignment="1">
      <alignment horizontal="center" vertical="center" wrapText="1"/>
    </xf>
    <xf numFmtId="0" fontId="2" fillId="4" borderId="4" xfId="5" applyFont="1" applyFill="1" applyBorder="1" applyAlignment="1">
      <alignment horizontal="center" vertical="center" wrapText="1"/>
    </xf>
    <xf numFmtId="0" fontId="2" fillId="4" borderId="9" xfId="5" applyFont="1" applyFill="1" applyBorder="1" applyAlignment="1">
      <alignment horizontal="center" vertical="center" wrapText="1"/>
    </xf>
    <xf numFmtId="0" fontId="2" fillId="4" borderId="10" xfId="5" applyFont="1" applyFill="1" applyBorder="1" applyAlignment="1">
      <alignment horizontal="center" vertical="center" wrapText="1"/>
    </xf>
    <xf numFmtId="164" fontId="2" fillId="0" borderId="9" xfId="2" applyNumberFormat="1" applyFont="1" applyFill="1" applyBorder="1" applyAlignment="1">
      <alignment horizontal="center" vertical="center" wrapText="1"/>
    </xf>
    <xf numFmtId="164" fontId="2" fillId="0" borderId="10" xfId="2" applyNumberFormat="1" applyFont="1" applyFill="1" applyBorder="1" applyAlignment="1">
      <alignment horizontal="center" vertical="center" wrapText="1"/>
    </xf>
    <xf numFmtId="14" fontId="2" fillId="2" borderId="41" xfId="5" applyNumberFormat="1" applyFont="1" applyFill="1" applyBorder="1" applyAlignment="1" applyProtection="1">
      <alignment horizontal="center" vertical="center" wrapText="1"/>
      <protection locked="0"/>
    </xf>
    <xf numFmtId="14" fontId="2" fillId="2" borderId="46" xfId="5" applyNumberFormat="1" applyFont="1" applyFill="1" applyBorder="1" applyAlignment="1" applyProtection="1">
      <alignment horizontal="center" vertical="center" wrapText="1"/>
      <protection locked="0"/>
    </xf>
    <xf numFmtId="14" fontId="2" fillId="2" borderId="40" xfId="5" applyNumberFormat="1" applyFont="1" applyFill="1" applyBorder="1" applyAlignment="1" applyProtection="1">
      <alignment horizontal="center" vertical="center" wrapText="1"/>
      <protection locked="0"/>
    </xf>
    <xf numFmtId="0" fontId="13" fillId="0" borderId="33" xfId="5" applyFont="1" applyFill="1" applyBorder="1" applyAlignment="1">
      <alignment horizontal="left" vertical="center"/>
    </xf>
    <xf numFmtId="0" fontId="13" fillId="0" borderId="34" xfId="5" applyFont="1" applyFill="1" applyBorder="1" applyAlignment="1">
      <alignment horizontal="left" vertical="center"/>
    </xf>
    <xf numFmtId="164" fontId="16" fillId="0" borderId="34" xfId="2" applyNumberFormat="1" applyFont="1" applyFill="1" applyBorder="1" applyAlignment="1">
      <alignment horizontal="center" vertical="center" wrapText="1"/>
    </xf>
    <xf numFmtId="164" fontId="16" fillId="0" borderId="15" xfId="2" applyNumberFormat="1" applyFont="1" applyFill="1" applyBorder="1" applyAlignment="1">
      <alignment horizontal="center" vertical="center" wrapText="1"/>
    </xf>
    <xf numFmtId="9" fontId="16" fillId="0" borderId="34" xfId="3" applyFont="1" applyFill="1" applyBorder="1" applyAlignment="1">
      <alignment horizontal="right" vertical="center" wrapText="1"/>
    </xf>
    <xf numFmtId="9" fontId="16" fillId="0" borderId="15" xfId="3" applyFont="1" applyFill="1" applyBorder="1" applyAlignment="1">
      <alignment horizontal="right" vertical="center" wrapText="1"/>
    </xf>
    <xf numFmtId="164" fontId="2" fillId="0" borderId="34" xfId="2" applyNumberFormat="1" applyFont="1" applyFill="1" applyBorder="1" applyAlignment="1">
      <alignment horizontal="center" vertical="center" wrapText="1"/>
    </xf>
    <xf numFmtId="164" fontId="2" fillId="0" borderId="15" xfId="2" applyNumberFormat="1" applyFont="1" applyFill="1" applyBorder="1" applyAlignment="1">
      <alignment horizontal="center" vertical="center" wrapText="1"/>
    </xf>
    <xf numFmtId="0" fontId="3" fillId="0" borderId="0" xfId="5" applyFont="1"/>
    <xf numFmtId="0" fontId="2" fillId="0" borderId="1" xfId="5" applyFont="1" applyBorder="1" applyAlignment="1" applyProtection="1">
      <alignment horizontal="left" vertical="center" wrapText="1"/>
    </xf>
    <xf numFmtId="0" fontId="2" fillId="0" borderId="2" xfId="5" applyFont="1" applyBorder="1" applyAlignment="1" applyProtection="1">
      <alignment horizontal="left" vertical="center" wrapText="1"/>
    </xf>
    <xf numFmtId="0" fontId="2" fillId="4" borderId="2" xfId="5" applyFont="1" applyFill="1" applyBorder="1" applyAlignment="1" applyProtection="1">
      <alignment horizontal="left" vertical="center" wrapText="1"/>
      <protection locked="0"/>
    </xf>
    <xf numFmtId="0" fontId="2" fillId="4" borderId="4" xfId="5" applyFont="1" applyFill="1" applyBorder="1" applyAlignment="1" applyProtection="1">
      <alignment horizontal="left" vertical="center" wrapText="1"/>
      <protection locked="0"/>
    </xf>
    <xf numFmtId="0" fontId="2" fillId="0" borderId="45" xfId="5" applyFont="1" applyFill="1" applyBorder="1" applyAlignment="1" applyProtection="1">
      <alignment horizontal="left" vertical="center" wrapText="1"/>
    </xf>
    <xf numFmtId="0" fontId="2" fillId="0" borderId="14" xfId="5" applyFont="1" applyFill="1" applyBorder="1" applyAlignment="1" applyProtection="1">
      <alignment horizontal="left" vertical="center" wrapText="1"/>
    </xf>
    <xf numFmtId="0" fontId="7" fillId="3" borderId="42" xfId="0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left" vertical="center" wrapText="1"/>
    </xf>
    <xf numFmtId="0" fontId="8" fillId="3" borderId="43" xfId="0" applyFont="1" applyFill="1" applyBorder="1" applyAlignment="1" applyProtection="1">
      <alignment horizontal="left" vertical="center" wrapText="1"/>
    </xf>
    <xf numFmtId="0" fontId="8" fillId="3" borderId="44" xfId="0" applyFont="1" applyFill="1" applyBorder="1" applyAlignment="1" applyProtection="1">
      <alignment horizontal="left" vertical="center" wrapText="1"/>
    </xf>
    <xf numFmtId="0" fontId="7" fillId="3" borderId="44" xfId="0" applyFont="1" applyFill="1" applyBorder="1" applyAlignment="1" applyProtection="1">
      <alignment horizontal="left" vertical="center" wrapText="1"/>
    </xf>
    <xf numFmtId="0" fontId="16" fillId="0" borderId="0" xfId="6" applyFont="1"/>
    <xf numFmtId="0" fontId="4" fillId="0" borderId="0" xfId="5" applyFont="1" applyBorder="1" applyAlignment="1" applyProtection="1">
      <alignment horizontal="right"/>
    </xf>
    <xf numFmtId="4" fontId="5" fillId="2" borderId="13" xfId="5" applyNumberFormat="1" applyFont="1" applyFill="1" applyBorder="1" applyAlignment="1" applyProtection="1">
      <alignment horizontal="center" vertical="center"/>
    </xf>
    <xf numFmtId="4" fontId="5" fillId="2" borderId="16" xfId="5" applyNumberFormat="1" applyFont="1" applyFill="1" applyBorder="1" applyAlignment="1" applyProtection="1">
      <alignment horizontal="center" vertical="center"/>
    </xf>
    <xf numFmtId="1" fontId="6" fillId="3" borderId="13" xfId="5" applyNumberFormat="1" applyFont="1" applyFill="1" applyBorder="1" applyAlignment="1" applyProtection="1">
      <alignment horizontal="center" vertical="center"/>
    </xf>
    <xf numFmtId="1" fontId="6" fillId="3" borderId="11" xfId="5" applyNumberFormat="1" applyFont="1" applyFill="1" applyBorder="1" applyAlignment="1" applyProtection="1">
      <alignment horizontal="center" vertical="center"/>
    </xf>
    <xf numFmtId="1" fontId="6" fillId="3" borderId="5" xfId="5" applyNumberFormat="1" applyFont="1" applyFill="1" applyBorder="1" applyAlignment="1" applyProtection="1">
      <alignment horizontal="center" vertical="center"/>
    </xf>
    <xf numFmtId="0" fontId="4" fillId="5" borderId="13" xfId="5" applyFont="1" applyFill="1" applyBorder="1" applyAlignment="1" applyProtection="1">
      <alignment horizontal="center" vertical="top" wrapText="1"/>
    </xf>
    <xf numFmtId="0" fontId="4" fillId="5" borderId="11" xfId="5" applyFont="1" applyFill="1" applyBorder="1" applyAlignment="1" applyProtection="1">
      <alignment horizontal="center" vertical="top" wrapText="1"/>
    </xf>
    <xf numFmtId="0" fontId="4" fillId="5" borderId="5" xfId="5" applyFont="1" applyFill="1" applyBorder="1" applyAlignment="1" applyProtection="1">
      <alignment horizontal="center" vertical="top" wrapText="1"/>
    </xf>
    <xf numFmtId="0" fontId="4" fillId="5" borderId="13" xfId="5" applyFont="1" applyFill="1" applyBorder="1" applyAlignment="1" applyProtection="1">
      <alignment horizontal="center" wrapText="1"/>
    </xf>
    <xf numFmtId="0" fontId="4" fillId="5" borderId="11" xfId="5" applyFont="1" applyFill="1" applyBorder="1" applyAlignment="1" applyProtection="1">
      <alignment horizontal="center" wrapText="1"/>
    </xf>
    <xf numFmtId="0" fontId="4" fillId="5" borderId="5" xfId="5" applyFont="1" applyFill="1" applyBorder="1" applyAlignment="1" applyProtection="1">
      <alignment horizontal="center" wrapText="1"/>
    </xf>
  </cellXfs>
  <cellStyles count="7">
    <cellStyle name="Čárka" xfId="1" builtinId="3"/>
    <cellStyle name="Čárka 2" xfId="4"/>
    <cellStyle name="Měna" xfId="2" builtinId="4"/>
    <cellStyle name="Normální" xfId="0" builtinId="0"/>
    <cellStyle name="Normální 2" xfId="5"/>
    <cellStyle name="normální_List1" xfId="6"/>
    <cellStyle name="Procenta" xfId="3" builtinId="5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3"/>
  <sheetViews>
    <sheetView showGridLines="0" view="pageLayout" topLeftCell="A20" zoomScaleNormal="100" zoomScaleSheetLayoutView="100" workbookViewId="0">
      <selection activeCell="C26" sqref="C26"/>
    </sheetView>
  </sheetViews>
  <sheetFormatPr defaultColWidth="9" defaultRowHeight="14.25" x14ac:dyDescent="0.25"/>
  <cols>
    <col min="1" max="1" width="21" style="2" customWidth="1"/>
    <col min="2" max="2" width="7.5703125" style="2" customWidth="1"/>
    <col min="3" max="3" width="13.42578125" style="2" customWidth="1"/>
    <col min="4" max="4" width="13.7109375" style="2" customWidth="1"/>
    <col min="5" max="5" width="13.28515625" style="2" customWidth="1"/>
    <col min="6" max="6" width="6.7109375" style="2" hidden="1" customWidth="1"/>
    <col min="7" max="7" width="10.28515625" style="2" customWidth="1"/>
    <col min="8" max="8" width="7.28515625" style="2" customWidth="1"/>
    <col min="9" max="9" width="8.140625" style="2" customWidth="1"/>
    <col min="10" max="11" width="9" style="2"/>
    <col min="12" max="12" width="14.28515625" style="2" customWidth="1"/>
    <col min="13" max="255" width="9" style="2"/>
    <col min="256" max="256" width="18.5703125" style="2" customWidth="1"/>
    <col min="257" max="257" width="9.28515625" style="2" customWidth="1"/>
    <col min="258" max="258" width="11.85546875" style="2" customWidth="1"/>
    <col min="259" max="259" width="9" style="2"/>
    <col min="260" max="260" width="10.7109375" style="2" customWidth="1"/>
    <col min="261" max="261" width="6.7109375" style="2" customWidth="1"/>
    <col min="262" max="262" width="12" style="2" customWidth="1"/>
    <col min="263" max="263" width="0.28515625" style="2" customWidth="1"/>
    <col min="264" max="264" width="6.5703125" style="2" customWidth="1"/>
    <col min="265" max="267" width="9" style="2"/>
    <col min="268" max="268" width="14.28515625" style="2" customWidth="1"/>
    <col min="269" max="511" width="9" style="2"/>
    <col min="512" max="512" width="18.5703125" style="2" customWidth="1"/>
    <col min="513" max="513" width="9.28515625" style="2" customWidth="1"/>
    <col min="514" max="514" width="11.85546875" style="2" customWidth="1"/>
    <col min="515" max="515" width="9" style="2"/>
    <col min="516" max="516" width="10.7109375" style="2" customWidth="1"/>
    <col min="517" max="517" width="6.7109375" style="2" customWidth="1"/>
    <col min="518" max="518" width="12" style="2" customWidth="1"/>
    <col min="519" max="519" width="0.28515625" style="2" customWidth="1"/>
    <col min="520" max="520" width="6.5703125" style="2" customWidth="1"/>
    <col min="521" max="523" width="9" style="2"/>
    <col min="524" max="524" width="14.28515625" style="2" customWidth="1"/>
    <col min="525" max="767" width="9" style="2"/>
    <col min="768" max="768" width="18.5703125" style="2" customWidth="1"/>
    <col min="769" max="769" width="9.28515625" style="2" customWidth="1"/>
    <col min="770" max="770" width="11.85546875" style="2" customWidth="1"/>
    <col min="771" max="771" width="9" style="2"/>
    <col min="772" max="772" width="10.7109375" style="2" customWidth="1"/>
    <col min="773" max="773" width="6.7109375" style="2" customWidth="1"/>
    <col min="774" max="774" width="12" style="2" customWidth="1"/>
    <col min="775" max="775" width="0.28515625" style="2" customWidth="1"/>
    <col min="776" max="776" width="6.5703125" style="2" customWidth="1"/>
    <col min="777" max="779" width="9" style="2"/>
    <col min="780" max="780" width="14.28515625" style="2" customWidth="1"/>
    <col min="781" max="1023" width="9" style="2"/>
    <col min="1024" max="1024" width="18.5703125" style="2" customWidth="1"/>
    <col min="1025" max="1025" width="9.28515625" style="2" customWidth="1"/>
    <col min="1026" max="1026" width="11.85546875" style="2" customWidth="1"/>
    <col min="1027" max="1027" width="9" style="2"/>
    <col min="1028" max="1028" width="10.7109375" style="2" customWidth="1"/>
    <col min="1029" max="1029" width="6.7109375" style="2" customWidth="1"/>
    <col min="1030" max="1030" width="12" style="2" customWidth="1"/>
    <col min="1031" max="1031" width="0.28515625" style="2" customWidth="1"/>
    <col min="1032" max="1032" width="6.5703125" style="2" customWidth="1"/>
    <col min="1033" max="1035" width="9" style="2"/>
    <col min="1036" max="1036" width="14.28515625" style="2" customWidth="1"/>
    <col min="1037" max="1279" width="9" style="2"/>
    <col min="1280" max="1280" width="18.5703125" style="2" customWidth="1"/>
    <col min="1281" max="1281" width="9.28515625" style="2" customWidth="1"/>
    <col min="1282" max="1282" width="11.85546875" style="2" customWidth="1"/>
    <col min="1283" max="1283" width="9" style="2"/>
    <col min="1284" max="1284" width="10.7109375" style="2" customWidth="1"/>
    <col min="1285" max="1285" width="6.7109375" style="2" customWidth="1"/>
    <col min="1286" max="1286" width="12" style="2" customWidth="1"/>
    <col min="1287" max="1287" width="0.28515625" style="2" customWidth="1"/>
    <col min="1288" max="1288" width="6.5703125" style="2" customWidth="1"/>
    <col min="1289" max="1291" width="9" style="2"/>
    <col min="1292" max="1292" width="14.28515625" style="2" customWidth="1"/>
    <col min="1293" max="1535" width="9" style="2"/>
    <col min="1536" max="1536" width="18.5703125" style="2" customWidth="1"/>
    <col min="1537" max="1537" width="9.28515625" style="2" customWidth="1"/>
    <col min="1538" max="1538" width="11.85546875" style="2" customWidth="1"/>
    <col min="1539" max="1539" width="9" style="2"/>
    <col min="1540" max="1540" width="10.7109375" style="2" customWidth="1"/>
    <col min="1541" max="1541" width="6.7109375" style="2" customWidth="1"/>
    <col min="1542" max="1542" width="12" style="2" customWidth="1"/>
    <col min="1543" max="1543" width="0.28515625" style="2" customWidth="1"/>
    <col min="1544" max="1544" width="6.5703125" style="2" customWidth="1"/>
    <col min="1545" max="1547" width="9" style="2"/>
    <col min="1548" max="1548" width="14.28515625" style="2" customWidth="1"/>
    <col min="1549" max="1791" width="9" style="2"/>
    <col min="1792" max="1792" width="18.5703125" style="2" customWidth="1"/>
    <col min="1793" max="1793" width="9.28515625" style="2" customWidth="1"/>
    <col min="1794" max="1794" width="11.85546875" style="2" customWidth="1"/>
    <col min="1795" max="1795" width="9" style="2"/>
    <col min="1796" max="1796" width="10.7109375" style="2" customWidth="1"/>
    <col min="1797" max="1797" width="6.7109375" style="2" customWidth="1"/>
    <col min="1798" max="1798" width="12" style="2" customWidth="1"/>
    <col min="1799" max="1799" width="0.28515625" style="2" customWidth="1"/>
    <col min="1800" max="1800" width="6.5703125" style="2" customWidth="1"/>
    <col min="1801" max="1803" width="9" style="2"/>
    <col min="1804" max="1804" width="14.28515625" style="2" customWidth="1"/>
    <col min="1805" max="2047" width="9" style="2"/>
    <col min="2048" max="2048" width="18.5703125" style="2" customWidth="1"/>
    <col min="2049" max="2049" width="9.28515625" style="2" customWidth="1"/>
    <col min="2050" max="2050" width="11.85546875" style="2" customWidth="1"/>
    <col min="2051" max="2051" width="9" style="2"/>
    <col min="2052" max="2052" width="10.7109375" style="2" customWidth="1"/>
    <col min="2053" max="2053" width="6.7109375" style="2" customWidth="1"/>
    <col min="2054" max="2054" width="12" style="2" customWidth="1"/>
    <col min="2055" max="2055" width="0.28515625" style="2" customWidth="1"/>
    <col min="2056" max="2056" width="6.5703125" style="2" customWidth="1"/>
    <col min="2057" max="2059" width="9" style="2"/>
    <col min="2060" max="2060" width="14.28515625" style="2" customWidth="1"/>
    <col min="2061" max="2303" width="9" style="2"/>
    <col min="2304" max="2304" width="18.5703125" style="2" customWidth="1"/>
    <col min="2305" max="2305" width="9.28515625" style="2" customWidth="1"/>
    <col min="2306" max="2306" width="11.85546875" style="2" customWidth="1"/>
    <col min="2307" max="2307" width="9" style="2"/>
    <col min="2308" max="2308" width="10.7109375" style="2" customWidth="1"/>
    <col min="2309" max="2309" width="6.7109375" style="2" customWidth="1"/>
    <col min="2310" max="2310" width="12" style="2" customWidth="1"/>
    <col min="2311" max="2311" width="0.28515625" style="2" customWidth="1"/>
    <col min="2312" max="2312" width="6.5703125" style="2" customWidth="1"/>
    <col min="2313" max="2315" width="9" style="2"/>
    <col min="2316" max="2316" width="14.28515625" style="2" customWidth="1"/>
    <col min="2317" max="2559" width="9" style="2"/>
    <col min="2560" max="2560" width="18.5703125" style="2" customWidth="1"/>
    <col min="2561" max="2561" width="9.28515625" style="2" customWidth="1"/>
    <col min="2562" max="2562" width="11.85546875" style="2" customWidth="1"/>
    <col min="2563" max="2563" width="9" style="2"/>
    <col min="2564" max="2564" width="10.7109375" style="2" customWidth="1"/>
    <col min="2565" max="2565" width="6.7109375" style="2" customWidth="1"/>
    <col min="2566" max="2566" width="12" style="2" customWidth="1"/>
    <col min="2567" max="2567" width="0.28515625" style="2" customWidth="1"/>
    <col min="2568" max="2568" width="6.5703125" style="2" customWidth="1"/>
    <col min="2569" max="2571" width="9" style="2"/>
    <col min="2572" max="2572" width="14.28515625" style="2" customWidth="1"/>
    <col min="2573" max="2815" width="9" style="2"/>
    <col min="2816" max="2816" width="18.5703125" style="2" customWidth="1"/>
    <col min="2817" max="2817" width="9.28515625" style="2" customWidth="1"/>
    <col min="2818" max="2818" width="11.85546875" style="2" customWidth="1"/>
    <col min="2819" max="2819" width="9" style="2"/>
    <col min="2820" max="2820" width="10.7109375" style="2" customWidth="1"/>
    <col min="2821" max="2821" width="6.7109375" style="2" customWidth="1"/>
    <col min="2822" max="2822" width="12" style="2" customWidth="1"/>
    <col min="2823" max="2823" width="0.28515625" style="2" customWidth="1"/>
    <col min="2824" max="2824" width="6.5703125" style="2" customWidth="1"/>
    <col min="2825" max="2827" width="9" style="2"/>
    <col min="2828" max="2828" width="14.28515625" style="2" customWidth="1"/>
    <col min="2829" max="3071" width="9" style="2"/>
    <col min="3072" max="3072" width="18.5703125" style="2" customWidth="1"/>
    <col min="3073" max="3073" width="9.28515625" style="2" customWidth="1"/>
    <col min="3074" max="3074" width="11.85546875" style="2" customWidth="1"/>
    <col min="3075" max="3075" width="9" style="2"/>
    <col min="3076" max="3076" width="10.7109375" style="2" customWidth="1"/>
    <col min="3077" max="3077" width="6.7109375" style="2" customWidth="1"/>
    <col min="3078" max="3078" width="12" style="2" customWidth="1"/>
    <col min="3079" max="3079" width="0.28515625" style="2" customWidth="1"/>
    <col min="3080" max="3080" width="6.5703125" style="2" customWidth="1"/>
    <col min="3081" max="3083" width="9" style="2"/>
    <col min="3084" max="3084" width="14.28515625" style="2" customWidth="1"/>
    <col min="3085" max="3327" width="9" style="2"/>
    <col min="3328" max="3328" width="18.5703125" style="2" customWidth="1"/>
    <col min="3329" max="3329" width="9.28515625" style="2" customWidth="1"/>
    <col min="3330" max="3330" width="11.85546875" style="2" customWidth="1"/>
    <col min="3331" max="3331" width="9" style="2"/>
    <col min="3332" max="3332" width="10.7109375" style="2" customWidth="1"/>
    <col min="3333" max="3333" width="6.7109375" style="2" customWidth="1"/>
    <col min="3334" max="3334" width="12" style="2" customWidth="1"/>
    <col min="3335" max="3335" width="0.28515625" style="2" customWidth="1"/>
    <col min="3336" max="3336" width="6.5703125" style="2" customWidth="1"/>
    <col min="3337" max="3339" width="9" style="2"/>
    <col min="3340" max="3340" width="14.28515625" style="2" customWidth="1"/>
    <col min="3341" max="3583" width="9" style="2"/>
    <col min="3584" max="3584" width="18.5703125" style="2" customWidth="1"/>
    <col min="3585" max="3585" width="9.28515625" style="2" customWidth="1"/>
    <col min="3586" max="3586" width="11.85546875" style="2" customWidth="1"/>
    <col min="3587" max="3587" width="9" style="2"/>
    <col min="3588" max="3588" width="10.7109375" style="2" customWidth="1"/>
    <col min="3589" max="3589" width="6.7109375" style="2" customWidth="1"/>
    <col min="3590" max="3590" width="12" style="2" customWidth="1"/>
    <col min="3591" max="3591" width="0.28515625" style="2" customWidth="1"/>
    <col min="3592" max="3592" width="6.5703125" style="2" customWidth="1"/>
    <col min="3593" max="3595" width="9" style="2"/>
    <col min="3596" max="3596" width="14.28515625" style="2" customWidth="1"/>
    <col min="3597" max="3839" width="9" style="2"/>
    <col min="3840" max="3840" width="18.5703125" style="2" customWidth="1"/>
    <col min="3841" max="3841" width="9.28515625" style="2" customWidth="1"/>
    <col min="3842" max="3842" width="11.85546875" style="2" customWidth="1"/>
    <col min="3843" max="3843" width="9" style="2"/>
    <col min="3844" max="3844" width="10.7109375" style="2" customWidth="1"/>
    <col min="3845" max="3845" width="6.7109375" style="2" customWidth="1"/>
    <col min="3846" max="3846" width="12" style="2" customWidth="1"/>
    <col min="3847" max="3847" width="0.28515625" style="2" customWidth="1"/>
    <col min="3848" max="3848" width="6.5703125" style="2" customWidth="1"/>
    <col min="3849" max="3851" width="9" style="2"/>
    <col min="3852" max="3852" width="14.28515625" style="2" customWidth="1"/>
    <col min="3853" max="4095" width="9" style="2"/>
    <col min="4096" max="4096" width="18.5703125" style="2" customWidth="1"/>
    <col min="4097" max="4097" width="9.28515625" style="2" customWidth="1"/>
    <col min="4098" max="4098" width="11.85546875" style="2" customWidth="1"/>
    <col min="4099" max="4099" width="9" style="2"/>
    <col min="4100" max="4100" width="10.7109375" style="2" customWidth="1"/>
    <col min="4101" max="4101" width="6.7109375" style="2" customWidth="1"/>
    <col min="4102" max="4102" width="12" style="2" customWidth="1"/>
    <col min="4103" max="4103" width="0.28515625" style="2" customWidth="1"/>
    <col min="4104" max="4104" width="6.5703125" style="2" customWidth="1"/>
    <col min="4105" max="4107" width="9" style="2"/>
    <col min="4108" max="4108" width="14.28515625" style="2" customWidth="1"/>
    <col min="4109" max="4351" width="9" style="2"/>
    <col min="4352" max="4352" width="18.5703125" style="2" customWidth="1"/>
    <col min="4353" max="4353" width="9.28515625" style="2" customWidth="1"/>
    <col min="4354" max="4354" width="11.85546875" style="2" customWidth="1"/>
    <col min="4355" max="4355" width="9" style="2"/>
    <col min="4356" max="4356" width="10.7109375" style="2" customWidth="1"/>
    <col min="4357" max="4357" width="6.7109375" style="2" customWidth="1"/>
    <col min="4358" max="4358" width="12" style="2" customWidth="1"/>
    <col min="4359" max="4359" width="0.28515625" style="2" customWidth="1"/>
    <col min="4360" max="4360" width="6.5703125" style="2" customWidth="1"/>
    <col min="4361" max="4363" width="9" style="2"/>
    <col min="4364" max="4364" width="14.28515625" style="2" customWidth="1"/>
    <col min="4365" max="4607" width="9" style="2"/>
    <col min="4608" max="4608" width="18.5703125" style="2" customWidth="1"/>
    <col min="4609" max="4609" width="9.28515625" style="2" customWidth="1"/>
    <col min="4610" max="4610" width="11.85546875" style="2" customWidth="1"/>
    <col min="4611" max="4611" width="9" style="2"/>
    <col min="4612" max="4612" width="10.7109375" style="2" customWidth="1"/>
    <col min="4613" max="4613" width="6.7109375" style="2" customWidth="1"/>
    <col min="4614" max="4614" width="12" style="2" customWidth="1"/>
    <col min="4615" max="4615" width="0.28515625" style="2" customWidth="1"/>
    <col min="4616" max="4616" width="6.5703125" style="2" customWidth="1"/>
    <col min="4617" max="4619" width="9" style="2"/>
    <col min="4620" max="4620" width="14.28515625" style="2" customWidth="1"/>
    <col min="4621" max="4863" width="9" style="2"/>
    <col min="4864" max="4864" width="18.5703125" style="2" customWidth="1"/>
    <col min="4865" max="4865" width="9.28515625" style="2" customWidth="1"/>
    <col min="4866" max="4866" width="11.85546875" style="2" customWidth="1"/>
    <col min="4867" max="4867" width="9" style="2"/>
    <col min="4868" max="4868" width="10.7109375" style="2" customWidth="1"/>
    <col min="4869" max="4869" width="6.7109375" style="2" customWidth="1"/>
    <col min="4870" max="4870" width="12" style="2" customWidth="1"/>
    <col min="4871" max="4871" width="0.28515625" style="2" customWidth="1"/>
    <col min="4872" max="4872" width="6.5703125" style="2" customWidth="1"/>
    <col min="4873" max="4875" width="9" style="2"/>
    <col min="4876" max="4876" width="14.28515625" style="2" customWidth="1"/>
    <col min="4877" max="5119" width="9" style="2"/>
    <col min="5120" max="5120" width="18.5703125" style="2" customWidth="1"/>
    <col min="5121" max="5121" width="9.28515625" style="2" customWidth="1"/>
    <col min="5122" max="5122" width="11.85546875" style="2" customWidth="1"/>
    <col min="5123" max="5123" width="9" style="2"/>
    <col min="5124" max="5124" width="10.7109375" style="2" customWidth="1"/>
    <col min="5125" max="5125" width="6.7109375" style="2" customWidth="1"/>
    <col min="5126" max="5126" width="12" style="2" customWidth="1"/>
    <col min="5127" max="5127" width="0.28515625" style="2" customWidth="1"/>
    <col min="5128" max="5128" width="6.5703125" style="2" customWidth="1"/>
    <col min="5129" max="5131" width="9" style="2"/>
    <col min="5132" max="5132" width="14.28515625" style="2" customWidth="1"/>
    <col min="5133" max="5375" width="9" style="2"/>
    <col min="5376" max="5376" width="18.5703125" style="2" customWidth="1"/>
    <col min="5377" max="5377" width="9.28515625" style="2" customWidth="1"/>
    <col min="5378" max="5378" width="11.85546875" style="2" customWidth="1"/>
    <col min="5379" max="5379" width="9" style="2"/>
    <col min="5380" max="5380" width="10.7109375" style="2" customWidth="1"/>
    <col min="5381" max="5381" width="6.7109375" style="2" customWidth="1"/>
    <col min="5382" max="5382" width="12" style="2" customWidth="1"/>
    <col min="5383" max="5383" width="0.28515625" style="2" customWidth="1"/>
    <col min="5384" max="5384" width="6.5703125" style="2" customWidth="1"/>
    <col min="5385" max="5387" width="9" style="2"/>
    <col min="5388" max="5388" width="14.28515625" style="2" customWidth="1"/>
    <col min="5389" max="5631" width="9" style="2"/>
    <col min="5632" max="5632" width="18.5703125" style="2" customWidth="1"/>
    <col min="5633" max="5633" width="9.28515625" style="2" customWidth="1"/>
    <col min="5634" max="5634" width="11.85546875" style="2" customWidth="1"/>
    <col min="5635" max="5635" width="9" style="2"/>
    <col min="5636" max="5636" width="10.7109375" style="2" customWidth="1"/>
    <col min="5637" max="5637" width="6.7109375" style="2" customWidth="1"/>
    <col min="5638" max="5638" width="12" style="2" customWidth="1"/>
    <col min="5639" max="5639" width="0.28515625" style="2" customWidth="1"/>
    <col min="5640" max="5640" width="6.5703125" style="2" customWidth="1"/>
    <col min="5641" max="5643" width="9" style="2"/>
    <col min="5644" max="5644" width="14.28515625" style="2" customWidth="1"/>
    <col min="5645" max="5887" width="9" style="2"/>
    <col min="5888" max="5888" width="18.5703125" style="2" customWidth="1"/>
    <col min="5889" max="5889" width="9.28515625" style="2" customWidth="1"/>
    <col min="5890" max="5890" width="11.85546875" style="2" customWidth="1"/>
    <col min="5891" max="5891" width="9" style="2"/>
    <col min="5892" max="5892" width="10.7109375" style="2" customWidth="1"/>
    <col min="5893" max="5893" width="6.7109375" style="2" customWidth="1"/>
    <col min="5894" max="5894" width="12" style="2" customWidth="1"/>
    <col min="5895" max="5895" width="0.28515625" style="2" customWidth="1"/>
    <col min="5896" max="5896" width="6.5703125" style="2" customWidth="1"/>
    <col min="5897" max="5899" width="9" style="2"/>
    <col min="5900" max="5900" width="14.28515625" style="2" customWidth="1"/>
    <col min="5901" max="6143" width="9" style="2"/>
    <col min="6144" max="6144" width="18.5703125" style="2" customWidth="1"/>
    <col min="6145" max="6145" width="9.28515625" style="2" customWidth="1"/>
    <col min="6146" max="6146" width="11.85546875" style="2" customWidth="1"/>
    <col min="6147" max="6147" width="9" style="2"/>
    <col min="6148" max="6148" width="10.7109375" style="2" customWidth="1"/>
    <col min="6149" max="6149" width="6.7109375" style="2" customWidth="1"/>
    <col min="6150" max="6150" width="12" style="2" customWidth="1"/>
    <col min="6151" max="6151" width="0.28515625" style="2" customWidth="1"/>
    <col min="6152" max="6152" width="6.5703125" style="2" customWidth="1"/>
    <col min="6153" max="6155" width="9" style="2"/>
    <col min="6156" max="6156" width="14.28515625" style="2" customWidth="1"/>
    <col min="6157" max="6399" width="9" style="2"/>
    <col min="6400" max="6400" width="18.5703125" style="2" customWidth="1"/>
    <col min="6401" max="6401" width="9.28515625" style="2" customWidth="1"/>
    <col min="6402" max="6402" width="11.85546875" style="2" customWidth="1"/>
    <col min="6403" max="6403" width="9" style="2"/>
    <col min="6404" max="6404" width="10.7109375" style="2" customWidth="1"/>
    <col min="6405" max="6405" width="6.7109375" style="2" customWidth="1"/>
    <col min="6406" max="6406" width="12" style="2" customWidth="1"/>
    <col min="6407" max="6407" width="0.28515625" style="2" customWidth="1"/>
    <col min="6408" max="6408" width="6.5703125" style="2" customWidth="1"/>
    <col min="6409" max="6411" width="9" style="2"/>
    <col min="6412" max="6412" width="14.28515625" style="2" customWidth="1"/>
    <col min="6413" max="6655" width="9" style="2"/>
    <col min="6656" max="6656" width="18.5703125" style="2" customWidth="1"/>
    <col min="6657" max="6657" width="9.28515625" style="2" customWidth="1"/>
    <col min="6658" max="6658" width="11.85546875" style="2" customWidth="1"/>
    <col min="6659" max="6659" width="9" style="2"/>
    <col min="6660" max="6660" width="10.7109375" style="2" customWidth="1"/>
    <col min="6661" max="6661" width="6.7109375" style="2" customWidth="1"/>
    <col min="6662" max="6662" width="12" style="2" customWidth="1"/>
    <col min="6663" max="6663" width="0.28515625" style="2" customWidth="1"/>
    <col min="6664" max="6664" width="6.5703125" style="2" customWidth="1"/>
    <col min="6665" max="6667" width="9" style="2"/>
    <col min="6668" max="6668" width="14.28515625" style="2" customWidth="1"/>
    <col min="6669" max="6911" width="9" style="2"/>
    <col min="6912" max="6912" width="18.5703125" style="2" customWidth="1"/>
    <col min="6913" max="6913" width="9.28515625" style="2" customWidth="1"/>
    <col min="6914" max="6914" width="11.85546875" style="2" customWidth="1"/>
    <col min="6915" max="6915" width="9" style="2"/>
    <col min="6916" max="6916" width="10.7109375" style="2" customWidth="1"/>
    <col min="6917" max="6917" width="6.7109375" style="2" customWidth="1"/>
    <col min="6918" max="6918" width="12" style="2" customWidth="1"/>
    <col min="6919" max="6919" width="0.28515625" style="2" customWidth="1"/>
    <col min="6920" max="6920" width="6.5703125" style="2" customWidth="1"/>
    <col min="6921" max="6923" width="9" style="2"/>
    <col min="6924" max="6924" width="14.28515625" style="2" customWidth="1"/>
    <col min="6925" max="7167" width="9" style="2"/>
    <col min="7168" max="7168" width="18.5703125" style="2" customWidth="1"/>
    <col min="7169" max="7169" width="9.28515625" style="2" customWidth="1"/>
    <col min="7170" max="7170" width="11.85546875" style="2" customWidth="1"/>
    <col min="7171" max="7171" width="9" style="2"/>
    <col min="7172" max="7172" width="10.7109375" style="2" customWidth="1"/>
    <col min="7173" max="7173" width="6.7109375" style="2" customWidth="1"/>
    <col min="7174" max="7174" width="12" style="2" customWidth="1"/>
    <col min="7175" max="7175" width="0.28515625" style="2" customWidth="1"/>
    <col min="7176" max="7176" width="6.5703125" style="2" customWidth="1"/>
    <col min="7177" max="7179" width="9" style="2"/>
    <col min="7180" max="7180" width="14.28515625" style="2" customWidth="1"/>
    <col min="7181" max="7423" width="9" style="2"/>
    <col min="7424" max="7424" width="18.5703125" style="2" customWidth="1"/>
    <col min="7425" max="7425" width="9.28515625" style="2" customWidth="1"/>
    <col min="7426" max="7426" width="11.85546875" style="2" customWidth="1"/>
    <col min="7427" max="7427" width="9" style="2"/>
    <col min="7428" max="7428" width="10.7109375" style="2" customWidth="1"/>
    <col min="7429" max="7429" width="6.7109375" style="2" customWidth="1"/>
    <col min="7430" max="7430" width="12" style="2" customWidth="1"/>
    <col min="7431" max="7431" width="0.28515625" style="2" customWidth="1"/>
    <col min="7432" max="7432" width="6.5703125" style="2" customWidth="1"/>
    <col min="7433" max="7435" width="9" style="2"/>
    <col min="7436" max="7436" width="14.28515625" style="2" customWidth="1"/>
    <col min="7437" max="7679" width="9" style="2"/>
    <col min="7680" max="7680" width="18.5703125" style="2" customWidth="1"/>
    <col min="7681" max="7681" width="9.28515625" style="2" customWidth="1"/>
    <col min="7682" max="7682" width="11.85546875" style="2" customWidth="1"/>
    <col min="7683" max="7683" width="9" style="2"/>
    <col min="7684" max="7684" width="10.7109375" style="2" customWidth="1"/>
    <col min="7685" max="7685" width="6.7109375" style="2" customWidth="1"/>
    <col min="7686" max="7686" width="12" style="2" customWidth="1"/>
    <col min="7687" max="7687" width="0.28515625" style="2" customWidth="1"/>
    <col min="7688" max="7688" width="6.5703125" style="2" customWidth="1"/>
    <col min="7689" max="7691" width="9" style="2"/>
    <col min="7692" max="7692" width="14.28515625" style="2" customWidth="1"/>
    <col min="7693" max="7935" width="9" style="2"/>
    <col min="7936" max="7936" width="18.5703125" style="2" customWidth="1"/>
    <col min="7937" max="7937" width="9.28515625" style="2" customWidth="1"/>
    <col min="7938" max="7938" width="11.85546875" style="2" customWidth="1"/>
    <col min="7939" max="7939" width="9" style="2"/>
    <col min="7940" max="7940" width="10.7109375" style="2" customWidth="1"/>
    <col min="7941" max="7941" width="6.7109375" style="2" customWidth="1"/>
    <col min="7942" max="7942" width="12" style="2" customWidth="1"/>
    <col min="7943" max="7943" width="0.28515625" style="2" customWidth="1"/>
    <col min="7944" max="7944" width="6.5703125" style="2" customWidth="1"/>
    <col min="7945" max="7947" width="9" style="2"/>
    <col min="7948" max="7948" width="14.28515625" style="2" customWidth="1"/>
    <col min="7949" max="8191" width="9" style="2"/>
    <col min="8192" max="8192" width="18.5703125" style="2" customWidth="1"/>
    <col min="8193" max="8193" width="9.28515625" style="2" customWidth="1"/>
    <col min="8194" max="8194" width="11.85546875" style="2" customWidth="1"/>
    <col min="8195" max="8195" width="9" style="2"/>
    <col min="8196" max="8196" width="10.7109375" style="2" customWidth="1"/>
    <col min="8197" max="8197" width="6.7109375" style="2" customWidth="1"/>
    <col min="8198" max="8198" width="12" style="2" customWidth="1"/>
    <col min="8199" max="8199" width="0.28515625" style="2" customWidth="1"/>
    <col min="8200" max="8200" width="6.5703125" style="2" customWidth="1"/>
    <col min="8201" max="8203" width="9" style="2"/>
    <col min="8204" max="8204" width="14.28515625" style="2" customWidth="1"/>
    <col min="8205" max="8447" width="9" style="2"/>
    <col min="8448" max="8448" width="18.5703125" style="2" customWidth="1"/>
    <col min="8449" max="8449" width="9.28515625" style="2" customWidth="1"/>
    <col min="8450" max="8450" width="11.85546875" style="2" customWidth="1"/>
    <col min="8451" max="8451" width="9" style="2"/>
    <col min="8452" max="8452" width="10.7109375" style="2" customWidth="1"/>
    <col min="8453" max="8453" width="6.7109375" style="2" customWidth="1"/>
    <col min="8454" max="8454" width="12" style="2" customWidth="1"/>
    <col min="8455" max="8455" width="0.28515625" style="2" customWidth="1"/>
    <col min="8456" max="8456" width="6.5703125" style="2" customWidth="1"/>
    <col min="8457" max="8459" width="9" style="2"/>
    <col min="8460" max="8460" width="14.28515625" style="2" customWidth="1"/>
    <col min="8461" max="8703" width="9" style="2"/>
    <col min="8704" max="8704" width="18.5703125" style="2" customWidth="1"/>
    <col min="8705" max="8705" width="9.28515625" style="2" customWidth="1"/>
    <col min="8706" max="8706" width="11.85546875" style="2" customWidth="1"/>
    <col min="8707" max="8707" width="9" style="2"/>
    <col min="8708" max="8708" width="10.7109375" style="2" customWidth="1"/>
    <col min="8709" max="8709" width="6.7109375" style="2" customWidth="1"/>
    <col min="8710" max="8710" width="12" style="2" customWidth="1"/>
    <col min="8711" max="8711" width="0.28515625" style="2" customWidth="1"/>
    <col min="8712" max="8712" width="6.5703125" style="2" customWidth="1"/>
    <col min="8713" max="8715" width="9" style="2"/>
    <col min="8716" max="8716" width="14.28515625" style="2" customWidth="1"/>
    <col min="8717" max="8959" width="9" style="2"/>
    <col min="8960" max="8960" width="18.5703125" style="2" customWidth="1"/>
    <col min="8961" max="8961" width="9.28515625" style="2" customWidth="1"/>
    <col min="8962" max="8962" width="11.85546875" style="2" customWidth="1"/>
    <col min="8963" max="8963" width="9" style="2"/>
    <col min="8964" max="8964" width="10.7109375" style="2" customWidth="1"/>
    <col min="8965" max="8965" width="6.7109375" style="2" customWidth="1"/>
    <col min="8966" max="8966" width="12" style="2" customWidth="1"/>
    <col min="8967" max="8967" width="0.28515625" style="2" customWidth="1"/>
    <col min="8968" max="8968" width="6.5703125" style="2" customWidth="1"/>
    <col min="8969" max="8971" width="9" style="2"/>
    <col min="8972" max="8972" width="14.28515625" style="2" customWidth="1"/>
    <col min="8973" max="9215" width="9" style="2"/>
    <col min="9216" max="9216" width="18.5703125" style="2" customWidth="1"/>
    <col min="9217" max="9217" width="9.28515625" style="2" customWidth="1"/>
    <col min="9218" max="9218" width="11.85546875" style="2" customWidth="1"/>
    <col min="9219" max="9219" width="9" style="2"/>
    <col min="9220" max="9220" width="10.7109375" style="2" customWidth="1"/>
    <col min="9221" max="9221" width="6.7109375" style="2" customWidth="1"/>
    <col min="9222" max="9222" width="12" style="2" customWidth="1"/>
    <col min="9223" max="9223" width="0.28515625" style="2" customWidth="1"/>
    <col min="9224" max="9224" width="6.5703125" style="2" customWidth="1"/>
    <col min="9225" max="9227" width="9" style="2"/>
    <col min="9228" max="9228" width="14.28515625" style="2" customWidth="1"/>
    <col min="9229" max="9471" width="9" style="2"/>
    <col min="9472" max="9472" width="18.5703125" style="2" customWidth="1"/>
    <col min="9473" max="9473" width="9.28515625" style="2" customWidth="1"/>
    <col min="9474" max="9474" width="11.85546875" style="2" customWidth="1"/>
    <col min="9475" max="9475" width="9" style="2"/>
    <col min="9476" max="9476" width="10.7109375" style="2" customWidth="1"/>
    <col min="9477" max="9477" width="6.7109375" style="2" customWidth="1"/>
    <col min="9478" max="9478" width="12" style="2" customWidth="1"/>
    <col min="9479" max="9479" width="0.28515625" style="2" customWidth="1"/>
    <col min="9480" max="9480" width="6.5703125" style="2" customWidth="1"/>
    <col min="9481" max="9483" width="9" style="2"/>
    <col min="9484" max="9484" width="14.28515625" style="2" customWidth="1"/>
    <col min="9485" max="9727" width="9" style="2"/>
    <col min="9728" max="9728" width="18.5703125" style="2" customWidth="1"/>
    <col min="9729" max="9729" width="9.28515625" style="2" customWidth="1"/>
    <col min="9730" max="9730" width="11.85546875" style="2" customWidth="1"/>
    <col min="9731" max="9731" width="9" style="2"/>
    <col min="9732" max="9732" width="10.7109375" style="2" customWidth="1"/>
    <col min="9733" max="9733" width="6.7109375" style="2" customWidth="1"/>
    <col min="9734" max="9734" width="12" style="2" customWidth="1"/>
    <col min="9735" max="9735" width="0.28515625" style="2" customWidth="1"/>
    <col min="9736" max="9736" width="6.5703125" style="2" customWidth="1"/>
    <col min="9737" max="9739" width="9" style="2"/>
    <col min="9740" max="9740" width="14.28515625" style="2" customWidth="1"/>
    <col min="9741" max="9983" width="9" style="2"/>
    <col min="9984" max="9984" width="18.5703125" style="2" customWidth="1"/>
    <col min="9985" max="9985" width="9.28515625" style="2" customWidth="1"/>
    <col min="9986" max="9986" width="11.85546875" style="2" customWidth="1"/>
    <col min="9987" max="9987" width="9" style="2"/>
    <col min="9988" max="9988" width="10.7109375" style="2" customWidth="1"/>
    <col min="9989" max="9989" width="6.7109375" style="2" customWidth="1"/>
    <col min="9990" max="9990" width="12" style="2" customWidth="1"/>
    <col min="9991" max="9991" width="0.28515625" style="2" customWidth="1"/>
    <col min="9992" max="9992" width="6.5703125" style="2" customWidth="1"/>
    <col min="9993" max="9995" width="9" style="2"/>
    <col min="9996" max="9996" width="14.28515625" style="2" customWidth="1"/>
    <col min="9997" max="10239" width="9" style="2"/>
    <col min="10240" max="10240" width="18.5703125" style="2" customWidth="1"/>
    <col min="10241" max="10241" width="9.28515625" style="2" customWidth="1"/>
    <col min="10242" max="10242" width="11.85546875" style="2" customWidth="1"/>
    <col min="10243" max="10243" width="9" style="2"/>
    <col min="10244" max="10244" width="10.7109375" style="2" customWidth="1"/>
    <col min="10245" max="10245" width="6.7109375" style="2" customWidth="1"/>
    <col min="10246" max="10246" width="12" style="2" customWidth="1"/>
    <col min="10247" max="10247" width="0.28515625" style="2" customWidth="1"/>
    <col min="10248" max="10248" width="6.5703125" style="2" customWidth="1"/>
    <col min="10249" max="10251" width="9" style="2"/>
    <col min="10252" max="10252" width="14.28515625" style="2" customWidth="1"/>
    <col min="10253" max="10495" width="9" style="2"/>
    <col min="10496" max="10496" width="18.5703125" style="2" customWidth="1"/>
    <col min="10497" max="10497" width="9.28515625" style="2" customWidth="1"/>
    <col min="10498" max="10498" width="11.85546875" style="2" customWidth="1"/>
    <col min="10499" max="10499" width="9" style="2"/>
    <col min="10500" max="10500" width="10.7109375" style="2" customWidth="1"/>
    <col min="10501" max="10501" width="6.7109375" style="2" customWidth="1"/>
    <col min="10502" max="10502" width="12" style="2" customWidth="1"/>
    <col min="10503" max="10503" width="0.28515625" style="2" customWidth="1"/>
    <col min="10504" max="10504" width="6.5703125" style="2" customWidth="1"/>
    <col min="10505" max="10507" width="9" style="2"/>
    <col min="10508" max="10508" width="14.28515625" style="2" customWidth="1"/>
    <col min="10509" max="10751" width="9" style="2"/>
    <col min="10752" max="10752" width="18.5703125" style="2" customWidth="1"/>
    <col min="10753" max="10753" width="9.28515625" style="2" customWidth="1"/>
    <col min="10754" max="10754" width="11.85546875" style="2" customWidth="1"/>
    <col min="10755" max="10755" width="9" style="2"/>
    <col min="10756" max="10756" width="10.7109375" style="2" customWidth="1"/>
    <col min="10757" max="10757" width="6.7109375" style="2" customWidth="1"/>
    <col min="10758" max="10758" width="12" style="2" customWidth="1"/>
    <col min="10759" max="10759" width="0.28515625" style="2" customWidth="1"/>
    <col min="10760" max="10760" width="6.5703125" style="2" customWidth="1"/>
    <col min="10761" max="10763" width="9" style="2"/>
    <col min="10764" max="10764" width="14.28515625" style="2" customWidth="1"/>
    <col min="10765" max="11007" width="9" style="2"/>
    <col min="11008" max="11008" width="18.5703125" style="2" customWidth="1"/>
    <col min="11009" max="11009" width="9.28515625" style="2" customWidth="1"/>
    <col min="11010" max="11010" width="11.85546875" style="2" customWidth="1"/>
    <col min="11011" max="11011" width="9" style="2"/>
    <col min="11012" max="11012" width="10.7109375" style="2" customWidth="1"/>
    <col min="11013" max="11013" width="6.7109375" style="2" customWidth="1"/>
    <col min="11014" max="11014" width="12" style="2" customWidth="1"/>
    <col min="11015" max="11015" width="0.28515625" style="2" customWidth="1"/>
    <col min="11016" max="11016" width="6.5703125" style="2" customWidth="1"/>
    <col min="11017" max="11019" width="9" style="2"/>
    <col min="11020" max="11020" width="14.28515625" style="2" customWidth="1"/>
    <col min="11021" max="11263" width="9" style="2"/>
    <col min="11264" max="11264" width="18.5703125" style="2" customWidth="1"/>
    <col min="11265" max="11265" width="9.28515625" style="2" customWidth="1"/>
    <col min="11266" max="11266" width="11.85546875" style="2" customWidth="1"/>
    <col min="11267" max="11267" width="9" style="2"/>
    <col min="11268" max="11268" width="10.7109375" style="2" customWidth="1"/>
    <col min="11269" max="11269" width="6.7109375" style="2" customWidth="1"/>
    <col min="11270" max="11270" width="12" style="2" customWidth="1"/>
    <col min="11271" max="11271" width="0.28515625" style="2" customWidth="1"/>
    <col min="11272" max="11272" width="6.5703125" style="2" customWidth="1"/>
    <col min="11273" max="11275" width="9" style="2"/>
    <col min="11276" max="11276" width="14.28515625" style="2" customWidth="1"/>
    <col min="11277" max="11519" width="9" style="2"/>
    <col min="11520" max="11520" width="18.5703125" style="2" customWidth="1"/>
    <col min="11521" max="11521" width="9.28515625" style="2" customWidth="1"/>
    <col min="11522" max="11522" width="11.85546875" style="2" customWidth="1"/>
    <col min="11523" max="11523" width="9" style="2"/>
    <col min="11524" max="11524" width="10.7109375" style="2" customWidth="1"/>
    <col min="11525" max="11525" width="6.7109375" style="2" customWidth="1"/>
    <col min="11526" max="11526" width="12" style="2" customWidth="1"/>
    <col min="11527" max="11527" width="0.28515625" style="2" customWidth="1"/>
    <col min="11528" max="11528" width="6.5703125" style="2" customWidth="1"/>
    <col min="11529" max="11531" width="9" style="2"/>
    <col min="11532" max="11532" width="14.28515625" style="2" customWidth="1"/>
    <col min="11533" max="11775" width="9" style="2"/>
    <col min="11776" max="11776" width="18.5703125" style="2" customWidth="1"/>
    <col min="11777" max="11777" width="9.28515625" style="2" customWidth="1"/>
    <col min="11778" max="11778" width="11.85546875" style="2" customWidth="1"/>
    <col min="11779" max="11779" width="9" style="2"/>
    <col min="11780" max="11780" width="10.7109375" style="2" customWidth="1"/>
    <col min="11781" max="11781" width="6.7109375" style="2" customWidth="1"/>
    <col min="11782" max="11782" width="12" style="2" customWidth="1"/>
    <col min="11783" max="11783" width="0.28515625" style="2" customWidth="1"/>
    <col min="11784" max="11784" width="6.5703125" style="2" customWidth="1"/>
    <col min="11785" max="11787" width="9" style="2"/>
    <col min="11788" max="11788" width="14.28515625" style="2" customWidth="1"/>
    <col min="11789" max="12031" width="9" style="2"/>
    <col min="12032" max="12032" width="18.5703125" style="2" customWidth="1"/>
    <col min="12033" max="12033" width="9.28515625" style="2" customWidth="1"/>
    <col min="12034" max="12034" width="11.85546875" style="2" customWidth="1"/>
    <col min="12035" max="12035" width="9" style="2"/>
    <col min="12036" max="12036" width="10.7109375" style="2" customWidth="1"/>
    <col min="12037" max="12037" width="6.7109375" style="2" customWidth="1"/>
    <col min="12038" max="12038" width="12" style="2" customWidth="1"/>
    <col min="12039" max="12039" width="0.28515625" style="2" customWidth="1"/>
    <col min="12040" max="12040" width="6.5703125" style="2" customWidth="1"/>
    <col min="12041" max="12043" width="9" style="2"/>
    <col min="12044" max="12044" width="14.28515625" style="2" customWidth="1"/>
    <col min="12045" max="12287" width="9" style="2"/>
    <col min="12288" max="12288" width="18.5703125" style="2" customWidth="1"/>
    <col min="12289" max="12289" width="9.28515625" style="2" customWidth="1"/>
    <col min="12290" max="12290" width="11.85546875" style="2" customWidth="1"/>
    <col min="12291" max="12291" width="9" style="2"/>
    <col min="12292" max="12292" width="10.7109375" style="2" customWidth="1"/>
    <col min="12293" max="12293" width="6.7109375" style="2" customWidth="1"/>
    <col min="12294" max="12294" width="12" style="2" customWidth="1"/>
    <col min="12295" max="12295" width="0.28515625" style="2" customWidth="1"/>
    <col min="12296" max="12296" width="6.5703125" style="2" customWidth="1"/>
    <col min="12297" max="12299" width="9" style="2"/>
    <col min="12300" max="12300" width="14.28515625" style="2" customWidth="1"/>
    <col min="12301" max="12543" width="9" style="2"/>
    <col min="12544" max="12544" width="18.5703125" style="2" customWidth="1"/>
    <col min="12545" max="12545" width="9.28515625" style="2" customWidth="1"/>
    <col min="12546" max="12546" width="11.85546875" style="2" customWidth="1"/>
    <col min="12547" max="12547" width="9" style="2"/>
    <col min="12548" max="12548" width="10.7109375" style="2" customWidth="1"/>
    <col min="12549" max="12549" width="6.7109375" style="2" customWidth="1"/>
    <col min="12550" max="12550" width="12" style="2" customWidth="1"/>
    <col min="12551" max="12551" width="0.28515625" style="2" customWidth="1"/>
    <col min="12552" max="12552" width="6.5703125" style="2" customWidth="1"/>
    <col min="12553" max="12555" width="9" style="2"/>
    <col min="12556" max="12556" width="14.28515625" style="2" customWidth="1"/>
    <col min="12557" max="12799" width="9" style="2"/>
    <col min="12800" max="12800" width="18.5703125" style="2" customWidth="1"/>
    <col min="12801" max="12801" width="9.28515625" style="2" customWidth="1"/>
    <col min="12802" max="12802" width="11.85546875" style="2" customWidth="1"/>
    <col min="12803" max="12803" width="9" style="2"/>
    <col min="12804" max="12804" width="10.7109375" style="2" customWidth="1"/>
    <col min="12805" max="12805" width="6.7109375" style="2" customWidth="1"/>
    <col min="12806" max="12806" width="12" style="2" customWidth="1"/>
    <col min="12807" max="12807" width="0.28515625" style="2" customWidth="1"/>
    <col min="12808" max="12808" width="6.5703125" style="2" customWidth="1"/>
    <col min="12809" max="12811" width="9" style="2"/>
    <col min="12812" max="12812" width="14.28515625" style="2" customWidth="1"/>
    <col min="12813" max="13055" width="9" style="2"/>
    <col min="13056" max="13056" width="18.5703125" style="2" customWidth="1"/>
    <col min="13057" max="13057" width="9.28515625" style="2" customWidth="1"/>
    <col min="13058" max="13058" width="11.85546875" style="2" customWidth="1"/>
    <col min="13059" max="13059" width="9" style="2"/>
    <col min="13060" max="13060" width="10.7109375" style="2" customWidth="1"/>
    <col min="13061" max="13061" width="6.7109375" style="2" customWidth="1"/>
    <col min="13062" max="13062" width="12" style="2" customWidth="1"/>
    <col min="13063" max="13063" width="0.28515625" style="2" customWidth="1"/>
    <col min="13064" max="13064" width="6.5703125" style="2" customWidth="1"/>
    <col min="13065" max="13067" width="9" style="2"/>
    <col min="13068" max="13068" width="14.28515625" style="2" customWidth="1"/>
    <col min="13069" max="13311" width="9" style="2"/>
    <col min="13312" max="13312" width="18.5703125" style="2" customWidth="1"/>
    <col min="13313" max="13313" width="9.28515625" style="2" customWidth="1"/>
    <col min="13314" max="13314" width="11.85546875" style="2" customWidth="1"/>
    <col min="13315" max="13315" width="9" style="2"/>
    <col min="13316" max="13316" width="10.7109375" style="2" customWidth="1"/>
    <col min="13317" max="13317" width="6.7109375" style="2" customWidth="1"/>
    <col min="13318" max="13318" width="12" style="2" customWidth="1"/>
    <col min="13319" max="13319" width="0.28515625" style="2" customWidth="1"/>
    <col min="13320" max="13320" width="6.5703125" style="2" customWidth="1"/>
    <col min="13321" max="13323" width="9" style="2"/>
    <col min="13324" max="13324" width="14.28515625" style="2" customWidth="1"/>
    <col min="13325" max="13567" width="9" style="2"/>
    <col min="13568" max="13568" width="18.5703125" style="2" customWidth="1"/>
    <col min="13569" max="13569" width="9.28515625" style="2" customWidth="1"/>
    <col min="13570" max="13570" width="11.85546875" style="2" customWidth="1"/>
    <col min="13571" max="13571" width="9" style="2"/>
    <col min="13572" max="13572" width="10.7109375" style="2" customWidth="1"/>
    <col min="13573" max="13573" width="6.7109375" style="2" customWidth="1"/>
    <col min="13574" max="13574" width="12" style="2" customWidth="1"/>
    <col min="13575" max="13575" width="0.28515625" style="2" customWidth="1"/>
    <col min="13576" max="13576" width="6.5703125" style="2" customWidth="1"/>
    <col min="13577" max="13579" width="9" style="2"/>
    <col min="13580" max="13580" width="14.28515625" style="2" customWidth="1"/>
    <col min="13581" max="13823" width="9" style="2"/>
    <col min="13824" max="13824" width="18.5703125" style="2" customWidth="1"/>
    <col min="13825" max="13825" width="9.28515625" style="2" customWidth="1"/>
    <col min="13826" max="13826" width="11.85546875" style="2" customWidth="1"/>
    <col min="13827" max="13827" width="9" style="2"/>
    <col min="13828" max="13828" width="10.7109375" style="2" customWidth="1"/>
    <col min="13829" max="13829" width="6.7109375" style="2" customWidth="1"/>
    <col min="13830" max="13830" width="12" style="2" customWidth="1"/>
    <col min="13831" max="13831" width="0.28515625" style="2" customWidth="1"/>
    <col min="13832" max="13832" width="6.5703125" style="2" customWidth="1"/>
    <col min="13833" max="13835" width="9" style="2"/>
    <col min="13836" max="13836" width="14.28515625" style="2" customWidth="1"/>
    <col min="13837" max="14079" width="9" style="2"/>
    <col min="14080" max="14080" width="18.5703125" style="2" customWidth="1"/>
    <col min="14081" max="14081" width="9.28515625" style="2" customWidth="1"/>
    <col min="14082" max="14082" width="11.85546875" style="2" customWidth="1"/>
    <col min="14083" max="14083" width="9" style="2"/>
    <col min="14084" max="14084" width="10.7109375" style="2" customWidth="1"/>
    <col min="14085" max="14085" width="6.7109375" style="2" customWidth="1"/>
    <col min="14086" max="14086" width="12" style="2" customWidth="1"/>
    <col min="14087" max="14087" width="0.28515625" style="2" customWidth="1"/>
    <col min="14088" max="14088" width="6.5703125" style="2" customWidth="1"/>
    <col min="14089" max="14091" width="9" style="2"/>
    <col min="14092" max="14092" width="14.28515625" style="2" customWidth="1"/>
    <col min="14093" max="14335" width="9" style="2"/>
    <col min="14336" max="14336" width="18.5703125" style="2" customWidth="1"/>
    <col min="14337" max="14337" width="9.28515625" style="2" customWidth="1"/>
    <col min="14338" max="14338" width="11.85546875" style="2" customWidth="1"/>
    <col min="14339" max="14339" width="9" style="2"/>
    <col min="14340" max="14340" width="10.7109375" style="2" customWidth="1"/>
    <col min="14341" max="14341" width="6.7109375" style="2" customWidth="1"/>
    <col min="14342" max="14342" width="12" style="2" customWidth="1"/>
    <col min="14343" max="14343" width="0.28515625" style="2" customWidth="1"/>
    <col min="14344" max="14344" width="6.5703125" style="2" customWidth="1"/>
    <col min="14345" max="14347" width="9" style="2"/>
    <col min="14348" max="14348" width="14.28515625" style="2" customWidth="1"/>
    <col min="14349" max="14591" width="9" style="2"/>
    <col min="14592" max="14592" width="18.5703125" style="2" customWidth="1"/>
    <col min="14593" max="14593" width="9.28515625" style="2" customWidth="1"/>
    <col min="14594" max="14594" width="11.85546875" style="2" customWidth="1"/>
    <col min="14595" max="14595" width="9" style="2"/>
    <col min="14596" max="14596" width="10.7109375" style="2" customWidth="1"/>
    <col min="14597" max="14597" width="6.7109375" style="2" customWidth="1"/>
    <col min="14598" max="14598" width="12" style="2" customWidth="1"/>
    <col min="14599" max="14599" width="0.28515625" style="2" customWidth="1"/>
    <col min="14600" max="14600" width="6.5703125" style="2" customWidth="1"/>
    <col min="14601" max="14603" width="9" style="2"/>
    <col min="14604" max="14604" width="14.28515625" style="2" customWidth="1"/>
    <col min="14605" max="14847" width="9" style="2"/>
    <col min="14848" max="14848" width="18.5703125" style="2" customWidth="1"/>
    <col min="14849" max="14849" width="9.28515625" style="2" customWidth="1"/>
    <col min="14850" max="14850" width="11.85546875" style="2" customWidth="1"/>
    <col min="14851" max="14851" width="9" style="2"/>
    <col min="14852" max="14852" width="10.7109375" style="2" customWidth="1"/>
    <col min="14853" max="14853" width="6.7109375" style="2" customWidth="1"/>
    <col min="14854" max="14854" width="12" style="2" customWidth="1"/>
    <col min="14855" max="14855" width="0.28515625" style="2" customWidth="1"/>
    <col min="14856" max="14856" width="6.5703125" style="2" customWidth="1"/>
    <col min="14857" max="14859" width="9" style="2"/>
    <col min="14860" max="14860" width="14.28515625" style="2" customWidth="1"/>
    <col min="14861" max="15103" width="9" style="2"/>
    <col min="15104" max="15104" width="18.5703125" style="2" customWidth="1"/>
    <col min="15105" max="15105" width="9.28515625" style="2" customWidth="1"/>
    <col min="15106" max="15106" width="11.85546875" style="2" customWidth="1"/>
    <col min="15107" max="15107" width="9" style="2"/>
    <col min="15108" max="15108" width="10.7109375" style="2" customWidth="1"/>
    <col min="15109" max="15109" width="6.7109375" style="2" customWidth="1"/>
    <col min="15110" max="15110" width="12" style="2" customWidth="1"/>
    <col min="15111" max="15111" width="0.28515625" style="2" customWidth="1"/>
    <col min="15112" max="15112" width="6.5703125" style="2" customWidth="1"/>
    <col min="15113" max="15115" width="9" style="2"/>
    <col min="15116" max="15116" width="14.28515625" style="2" customWidth="1"/>
    <col min="15117" max="15359" width="9" style="2"/>
    <col min="15360" max="15360" width="18.5703125" style="2" customWidth="1"/>
    <col min="15361" max="15361" width="9.28515625" style="2" customWidth="1"/>
    <col min="15362" max="15362" width="11.85546875" style="2" customWidth="1"/>
    <col min="15363" max="15363" width="9" style="2"/>
    <col min="15364" max="15364" width="10.7109375" style="2" customWidth="1"/>
    <col min="15365" max="15365" width="6.7109375" style="2" customWidth="1"/>
    <col min="15366" max="15366" width="12" style="2" customWidth="1"/>
    <col min="15367" max="15367" width="0.28515625" style="2" customWidth="1"/>
    <col min="15368" max="15368" width="6.5703125" style="2" customWidth="1"/>
    <col min="15369" max="15371" width="9" style="2"/>
    <col min="15372" max="15372" width="14.28515625" style="2" customWidth="1"/>
    <col min="15373" max="15615" width="9" style="2"/>
    <col min="15616" max="15616" width="18.5703125" style="2" customWidth="1"/>
    <col min="15617" max="15617" width="9.28515625" style="2" customWidth="1"/>
    <col min="15618" max="15618" width="11.85546875" style="2" customWidth="1"/>
    <col min="15619" max="15619" width="9" style="2"/>
    <col min="15620" max="15620" width="10.7109375" style="2" customWidth="1"/>
    <col min="15621" max="15621" width="6.7109375" style="2" customWidth="1"/>
    <col min="15622" max="15622" width="12" style="2" customWidth="1"/>
    <col min="15623" max="15623" width="0.28515625" style="2" customWidth="1"/>
    <col min="15624" max="15624" width="6.5703125" style="2" customWidth="1"/>
    <col min="15625" max="15627" width="9" style="2"/>
    <col min="15628" max="15628" width="14.28515625" style="2" customWidth="1"/>
    <col min="15629" max="15871" width="9" style="2"/>
    <col min="15872" max="15872" width="18.5703125" style="2" customWidth="1"/>
    <col min="15873" max="15873" width="9.28515625" style="2" customWidth="1"/>
    <col min="15874" max="15874" width="11.85546875" style="2" customWidth="1"/>
    <col min="15875" max="15875" width="9" style="2"/>
    <col min="15876" max="15876" width="10.7109375" style="2" customWidth="1"/>
    <col min="15877" max="15877" width="6.7109375" style="2" customWidth="1"/>
    <col min="15878" max="15878" width="12" style="2" customWidth="1"/>
    <col min="15879" max="15879" width="0.28515625" style="2" customWidth="1"/>
    <col min="15880" max="15880" width="6.5703125" style="2" customWidth="1"/>
    <col min="15881" max="15883" width="9" style="2"/>
    <col min="15884" max="15884" width="14.28515625" style="2" customWidth="1"/>
    <col min="15885" max="16127" width="9" style="2"/>
    <col min="16128" max="16128" width="18.5703125" style="2" customWidth="1"/>
    <col min="16129" max="16129" width="9.28515625" style="2" customWidth="1"/>
    <col min="16130" max="16130" width="11.85546875" style="2" customWidth="1"/>
    <col min="16131" max="16131" width="9" style="2"/>
    <col min="16132" max="16132" width="10.7109375" style="2" customWidth="1"/>
    <col min="16133" max="16133" width="6.7109375" style="2" customWidth="1"/>
    <col min="16134" max="16134" width="12" style="2" customWidth="1"/>
    <col min="16135" max="16135" width="0.28515625" style="2" customWidth="1"/>
    <col min="16136" max="16136" width="6.5703125" style="2" customWidth="1"/>
    <col min="16137" max="16139" width="9" style="2"/>
    <col min="16140" max="16140" width="14.28515625" style="2" customWidth="1"/>
    <col min="16141" max="16384" width="9" style="2"/>
  </cols>
  <sheetData>
    <row r="1" spans="1:9" ht="24.75" customHeight="1" x14ac:dyDescent="0.3">
      <c r="A1" s="196" t="s">
        <v>100</v>
      </c>
      <c r="B1" s="196"/>
      <c r="C1" s="196"/>
      <c r="D1" s="196"/>
      <c r="E1" s="196"/>
      <c r="F1" s="196"/>
      <c r="G1" s="196"/>
      <c r="H1" s="196"/>
      <c r="I1" s="196"/>
    </row>
    <row r="2" spans="1:9" ht="33.75" customHeight="1" thickBot="1" x14ac:dyDescent="0.35">
      <c r="A2" s="3" t="s">
        <v>101</v>
      </c>
      <c r="B2" s="4"/>
      <c r="C2" s="4"/>
      <c r="D2" s="4"/>
      <c r="E2" s="4"/>
      <c r="F2" s="4"/>
      <c r="G2" s="4"/>
      <c r="H2" s="4"/>
      <c r="I2" s="4"/>
    </row>
    <row r="3" spans="1:9" ht="20.100000000000001" customHeight="1" x14ac:dyDescent="0.25">
      <c r="A3" s="197" t="s">
        <v>22</v>
      </c>
      <c r="B3" s="198"/>
      <c r="C3" s="199"/>
      <c r="D3" s="199"/>
      <c r="E3" s="199"/>
      <c r="F3" s="199"/>
      <c r="G3" s="199"/>
      <c r="H3" s="199"/>
      <c r="I3" s="200"/>
    </row>
    <row r="4" spans="1:9" ht="20.100000000000001" customHeight="1" thickBot="1" x14ac:dyDescent="0.3">
      <c r="A4" s="201" t="s">
        <v>92</v>
      </c>
      <c r="B4" s="202"/>
      <c r="C4" s="185"/>
      <c r="D4" s="186"/>
      <c r="E4" s="186"/>
      <c r="F4" s="186"/>
      <c r="G4" s="186"/>
      <c r="H4" s="186"/>
      <c r="I4" s="187"/>
    </row>
    <row r="5" spans="1:9" ht="33.75" customHeight="1" x14ac:dyDescent="0.3">
      <c r="A5" s="3"/>
      <c r="B5" s="5"/>
      <c r="C5" s="5"/>
      <c r="D5" s="5"/>
      <c r="E5" s="5"/>
      <c r="F5" s="5"/>
      <c r="G5" s="5"/>
      <c r="H5" s="5"/>
      <c r="I5" s="5"/>
    </row>
    <row r="6" spans="1:9" ht="33.75" customHeight="1" x14ac:dyDescent="0.3">
      <c r="A6" s="3" t="s">
        <v>102</v>
      </c>
    </row>
    <row r="7" spans="1:9" ht="27" customHeight="1" thickBot="1" x14ac:dyDescent="0.25">
      <c r="A7" s="168" t="s">
        <v>23</v>
      </c>
      <c r="B7" s="168"/>
      <c r="C7" s="168"/>
      <c r="D7" s="168"/>
      <c r="E7" s="168"/>
      <c r="F7" s="168"/>
      <c r="G7" s="168"/>
      <c r="H7" s="168"/>
      <c r="I7" s="168"/>
    </row>
    <row r="8" spans="1:9" ht="20.25" customHeight="1" x14ac:dyDescent="0.25">
      <c r="A8" s="169" t="s">
        <v>24</v>
      </c>
      <c r="B8" s="170"/>
      <c r="C8" s="170"/>
      <c r="D8" s="170"/>
      <c r="E8" s="170"/>
      <c r="F8" s="161"/>
      <c r="G8" s="171" t="s">
        <v>25</v>
      </c>
      <c r="H8" s="171"/>
      <c r="I8" s="172"/>
    </row>
    <row r="9" spans="1:9" ht="20.25" customHeight="1" x14ac:dyDescent="0.25">
      <c r="A9" s="173"/>
      <c r="B9" s="174"/>
      <c r="C9" s="174"/>
      <c r="D9" s="174"/>
      <c r="E9" s="174"/>
      <c r="F9" s="7"/>
      <c r="G9" s="175">
        <v>5000</v>
      </c>
      <c r="H9" s="175"/>
      <c r="I9" s="176"/>
    </row>
    <row r="10" spans="1:9" ht="20.25" customHeight="1" x14ac:dyDescent="0.25">
      <c r="A10" s="173"/>
      <c r="B10" s="174"/>
      <c r="C10" s="174"/>
      <c r="D10" s="174"/>
      <c r="E10" s="174"/>
      <c r="F10" s="7"/>
      <c r="G10" s="175"/>
      <c r="H10" s="175"/>
      <c r="I10" s="176"/>
    </row>
    <row r="11" spans="1:9" ht="20.25" customHeight="1" thickBot="1" x14ac:dyDescent="0.3">
      <c r="A11" s="177" t="s">
        <v>93</v>
      </c>
      <c r="B11" s="178"/>
      <c r="C11" s="178"/>
      <c r="D11" s="178"/>
      <c r="E11" s="178"/>
      <c r="F11" s="8"/>
      <c r="G11" s="194">
        <f>SUM(G9:I10)</f>
        <v>5000</v>
      </c>
      <c r="H11" s="194"/>
      <c r="I11" s="195"/>
    </row>
    <row r="12" spans="1:9" ht="33.75" customHeight="1" x14ac:dyDescent="0.3">
      <c r="A12" s="3"/>
      <c r="B12" s="5"/>
      <c r="C12" s="5"/>
      <c r="D12" s="5"/>
      <c r="E12" s="5"/>
      <c r="F12" s="5"/>
      <c r="G12" s="5"/>
      <c r="H12" s="5"/>
      <c r="I12" s="5"/>
    </row>
    <row r="13" spans="1:9" ht="33.75" customHeight="1" thickBot="1" x14ac:dyDescent="0.35">
      <c r="A13" s="3" t="s">
        <v>103</v>
      </c>
    </row>
    <row r="14" spans="1:9" ht="20.25" customHeight="1" x14ac:dyDescent="0.25">
      <c r="A14" s="169" t="s">
        <v>97</v>
      </c>
      <c r="B14" s="170"/>
      <c r="C14" s="170"/>
      <c r="D14" s="170"/>
      <c r="E14" s="170"/>
      <c r="F14" s="6"/>
      <c r="G14" s="179">
        <v>500</v>
      </c>
      <c r="H14" s="179"/>
      <c r="I14" s="180"/>
    </row>
    <row r="15" spans="1:9" ht="20.25" customHeight="1" x14ac:dyDescent="0.25">
      <c r="A15" s="164" t="s">
        <v>98</v>
      </c>
      <c r="B15" s="165"/>
      <c r="C15" s="165"/>
      <c r="D15" s="165"/>
      <c r="E15" s="165"/>
      <c r="F15" s="7"/>
      <c r="G15" s="181">
        <v>5001</v>
      </c>
      <c r="H15" s="181"/>
      <c r="I15" s="182"/>
    </row>
    <row r="16" spans="1:9" ht="20.25" customHeight="1" x14ac:dyDescent="0.25">
      <c r="A16" s="164" t="s">
        <v>104</v>
      </c>
      <c r="B16" s="165"/>
      <c r="C16" s="165"/>
      <c r="D16" s="165"/>
      <c r="E16" s="165"/>
      <c r="F16" s="7"/>
      <c r="G16" s="175">
        <v>0</v>
      </c>
      <c r="H16" s="175"/>
      <c r="I16" s="176"/>
    </row>
    <row r="17" spans="1:9" ht="20.25" customHeight="1" x14ac:dyDescent="0.25">
      <c r="A17" s="164" t="s">
        <v>94</v>
      </c>
      <c r="B17" s="165"/>
      <c r="C17" s="165"/>
      <c r="D17" s="165"/>
      <c r="E17" s="165"/>
      <c r="F17" s="7"/>
      <c r="G17" s="183">
        <f>'II. Rozpočet projektu'!C51</f>
        <v>124009</v>
      </c>
      <c r="H17" s="183"/>
      <c r="I17" s="184"/>
    </row>
    <row r="18" spans="1:9" ht="20.25" customHeight="1" x14ac:dyDescent="0.25">
      <c r="A18" s="164" t="s">
        <v>95</v>
      </c>
      <c r="B18" s="165"/>
      <c r="C18" s="165"/>
      <c r="D18" s="165"/>
      <c r="E18" s="165"/>
      <c r="F18" s="7"/>
      <c r="G18" s="166">
        <f>G11</f>
        <v>5000</v>
      </c>
      <c r="H18" s="166"/>
      <c r="I18" s="167"/>
    </row>
    <row r="19" spans="1:9" ht="20.25" customHeight="1" x14ac:dyDescent="0.25">
      <c r="A19" s="164" t="s">
        <v>99</v>
      </c>
      <c r="B19" s="165"/>
      <c r="C19" s="165"/>
      <c r="D19" s="165"/>
      <c r="E19" s="165"/>
      <c r="F19" s="7"/>
      <c r="G19" s="175">
        <v>85000</v>
      </c>
      <c r="H19" s="175"/>
      <c r="I19" s="176"/>
    </row>
    <row r="20" spans="1:9" ht="23.25" customHeight="1" thickBot="1" x14ac:dyDescent="0.3">
      <c r="A20" s="177" t="s">
        <v>105</v>
      </c>
      <c r="B20" s="178"/>
      <c r="C20" s="178"/>
      <c r="D20" s="178"/>
      <c r="E20" s="178"/>
      <c r="F20" s="8"/>
      <c r="G20" s="192">
        <f>IF(ISNUMBER(G21),(G21+G16+G18)/G17,"")</f>
        <v>0.72575377593561763</v>
      </c>
      <c r="H20" s="192"/>
      <c r="I20" s="193"/>
    </row>
    <row r="21" spans="1:9" ht="66" customHeight="1" thickBot="1" x14ac:dyDescent="0.3">
      <c r="A21" s="188" t="s">
        <v>96</v>
      </c>
      <c r="B21" s="189"/>
      <c r="C21" s="189"/>
      <c r="D21" s="189"/>
      <c r="E21" s="189"/>
      <c r="F21" s="146"/>
      <c r="G21" s="190">
        <f>IF((G15+G14)&gt;=1000,MIN((G17-(G16+G18)),200000,G17,G19,(G14*50)+(G15*70)),"Žadatel v rámci projektu musí realizovat EVP v min. rozsahu 1000 účastníkohodin!")</f>
        <v>85000</v>
      </c>
      <c r="H21" s="190"/>
      <c r="I21" s="191"/>
    </row>
    <row r="22" spans="1:9" ht="27" customHeight="1" x14ac:dyDescent="0.15">
      <c r="A22" s="163"/>
      <c r="B22" s="163"/>
      <c r="C22" s="163"/>
      <c r="D22" s="163"/>
      <c r="E22" s="163"/>
      <c r="F22" s="163"/>
      <c r="G22" s="163"/>
      <c r="H22" s="163"/>
      <c r="I22" s="163"/>
    </row>
    <row r="23" spans="1:9" ht="33.75" customHeight="1" x14ac:dyDescent="0.3">
      <c r="A23" s="3"/>
      <c r="G23" s="162"/>
      <c r="H23" s="162"/>
      <c r="I23" s="162"/>
    </row>
  </sheetData>
  <mergeCells count="32">
    <mergeCell ref="A1:I1"/>
    <mergeCell ref="A3:B3"/>
    <mergeCell ref="C3:I3"/>
    <mergeCell ref="A4:B4"/>
    <mergeCell ref="C4:I4"/>
    <mergeCell ref="A21:E21"/>
    <mergeCell ref="G21:I21"/>
    <mergeCell ref="A20:E20"/>
    <mergeCell ref="G20:I20"/>
    <mergeCell ref="A14:E14"/>
    <mergeCell ref="G11:I11"/>
    <mergeCell ref="G17:I17"/>
    <mergeCell ref="A19:E19"/>
    <mergeCell ref="G19:I19"/>
    <mergeCell ref="A16:E16"/>
    <mergeCell ref="G16:I16"/>
    <mergeCell ref="G23:I23"/>
    <mergeCell ref="A22:I22"/>
    <mergeCell ref="A18:E18"/>
    <mergeCell ref="G18:I18"/>
    <mergeCell ref="A7:I7"/>
    <mergeCell ref="A8:E8"/>
    <mergeCell ref="G8:I8"/>
    <mergeCell ref="A9:E9"/>
    <mergeCell ref="G9:I9"/>
    <mergeCell ref="A10:E10"/>
    <mergeCell ref="G10:I10"/>
    <mergeCell ref="A11:E11"/>
    <mergeCell ref="G14:I14"/>
    <mergeCell ref="A15:E15"/>
    <mergeCell ref="G15:I15"/>
    <mergeCell ref="A17:E17"/>
  </mergeCells>
  <conditionalFormatting sqref="G21:I21">
    <cfRule type="containsText" dxfId="2" priority="3" operator="containsText" text="žadatel">
      <formula>NOT(ISERROR(SEARCH("žadatel",G21)))</formula>
    </cfRule>
    <cfRule type="cellIs" dxfId="1" priority="1" operator="lessThanOrEqual">
      <formula>0</formula>
    </cfRule>
  </conditionalFormatting>
  <conditionalFormatting sqref="G20:I20">
    <cfRule type="cellIs" dxfId="0" priority="2" operator="greaterThan">
      <formula>1</formula>
    </cfRule>
  </conditionalFormatting>
  <dataValidations disablePrompts="1" count="3">
    <dataValidation type="textLength" operator="lessThanOrEqual" allowBlank="1" showErrorMessage="1" errorTitle="Délka textu" error="Zkrácený název projektu může mít maximálně 30 znaků." prompt="Zkrácený název projektu vyplňte pouze v případě, že existuje." sqref="C4">
      <formula1>30</formula1>
    </dataValidation>
    <dataValidation type="textLength" operator="lessThanOrEqual" allowBlank="1" showInputMessage="1" showErrorMessage="1" errorTitle="Délka textu" error="Název projektu může mít maximálně 100 znaků." sqref="C3:I3 IX3:JD3 ST3:SZ3 ACP3:ACV3 AML3:AMR3 AWH3:AWN3 BGD3:BGJ3 BPZ3:BQF3 BZV3:CAB3 CJR3:CJX3 CTN3:CTT3 DDJ3:DDP3 DNF3:DNL3 DXB3:DXH3 EGX3:EHD3 EQT3:EQZ3 FAP3:FAV3 FKL3:FKR3 FUH3:FUN3 GED3:GEJ3 GNZ3:GOF3 GXV3:GYB3 HHR3:HHX3 HRN3:HRT3 IBJ3:IBP3 ILF3:ILL3 IVB3:IVH3 JEX3:JFD3 JOT3:JOZ3 JYP3:JYV3 KIL3:KIR3 KSH3:KSN3 LCD3:LCJ3 LLZ3:LMF3 LVV3:LWB3 MFR3:MFX3 MPN3:MPT3 MZJ3:MZP3 NJF3:NJL3 NTB3:NTH3 OCX3:ODD3 OMT3:OMZ3 OWP3:OWV3 PGL3:PGR3 PQH3:PQN3 QAD3:QAJ3 QJZ3:QKF3 QTV3:QUB3 RDR3:RDX3 RNN3:RNT3 RXJ3:RXP3 SHF3:SHL3 SRB3:SRH3 TAX3:TBD3 TKT3:TKZ3 TUP3:TUV3 UEL3:UER3 UOH3:UON3 UYD3:UYJ3 VHZ3:VIF3 VRV3:VSB3 WBR3:WBX3 WLN3:WLT3 WVJ3:WVP3 C65482:I65483 IX65482:JD65483 ST65482:SZ65483 ACP65482:ACV65483 AML65482:AMR65483 AWH65482:AWN65483 BGD65482:BGJ65483 BPZ65482:BQF65483 BZV65482:CAB65483 CJR65482:CJX65483 CTN65482:CTT65483 DDJ65482:DDP65483 DNF65482:DNL65483 DXB65482:DXH65483 EGX65482:EHD65483 EQT65482:EQZ65483 FAP65482:FAV65483 FKL65482:FKR65483 FUH65482:FUN65483 GED65482:GEJ65483 GNZ65482:GOF65483 GXV65482:GYB65483 HHR65482:HHX65483 HRN65482:HRT65483 IBJ65482:IBP65483 ILF65482:ILL65483 IVB65482:IVH65483 JEX65482:JFD65483 JOT65482:JOZ65483 JYP65482:JYV65483 KIL65482:KIR65483 KSH65482:KSN65483 LCD65482:LCJ65483 LLZ65482:LMF65483 LVV65482:LWB65483 MFR65482:MFX65483 MPN65482:MPT65483 MZJ65482:MZP65483 NJF65482:NJL65483 NTB65482:NTH65483 OCX65482:ODD65483 OMT65482:OMZ65483 OWP65482:OWV65483 PGL65482:PGR65483 PQH65482:PQN65483 QAD65482:QAJ65483 QJZ65482:QKF65483 QTV65482:QUB65483 RDR65482:RDX65483 RNN65482:RNT65483 RXJ65482:RXP65483 SHF65482:SHL65483 SRB65482:SRH65483 TAX65482:TBD65483 TKT65482:TKZ65483 TUP65482:TUV65483 UEL65482:UER65483 UOH65482:UON65483 UYD65482:UYJ65483 VHZ65482:VIF65483 VRV65482:VSB65483 WBR65482:WBX65483 WLN65482:WLT65483 WVJ65482:WVP65483 C131018:I131019 IX131018:JD131019 ST131018:SZ131019 ACP131018:ACV131019 AML131018:AMR131019 AWH131018:AWN131019 BGD131018:BGJ131019 BPZ131018:BQF131019 BZV131018:CAB131019 CJR131018:CJX131019 CTN131018:CTT131019 DDJ131018:DDP131019 DNF131018:DNL131019 DXB131018:DXH131019 EGX131018:EHD131019 EQT131018:EQZ131019 FAP131018:FAV131019 FKL131018:FKR131019 FUH131018:FUN131019 GED131018:GEJ131019 GNZ131018:GOF131019 GXV131018:GYB131019 HHR131018:HHX131019 HRN131018:HRT131019 IBJ131018:IBP131019 ILF131018:ILL131019 IVB131018:IVH131019 JEX131018:JFD131019 JOT131018:JOZ131019 JYP131018:JYV131019 KIL131018:KIR131019 KSH131018:KSN131019 LCD131018:LCJ131019 LLZ131018:LMF131019 LVV131018:LWB131019 MFR131018:MFX131019 MPN131018:MPT131019 MZJ131018:MZP131019 NJF131018:NJL131019 NTB131018:NTH131019 OCX131018:ODD131019 OMT131018:OMZ131019 OWP131018:OWV131019 PGL131018:PGR131019 PQH131018:PQN131019 QAD131018:QAJ131019 QJZ131018:QKF131019 QTV131018:QUB131019 RDR131018:RDX131019 RNN131018:RNT131019 RXJ131018:RXP131019 SHF131018:SHL131019 SRB131018:SRH131019 TAX131018:TBD131019 TKT131018:TKZ131019 TUP131018:TUV131019 UEL131018:UER131019 UOH131018:UON131019 UYD131018:UYJ131019 VHZ131018:VIF131019 VRV131018:VSB131019 WBR131018:WBX131019 WLN131018:WLT131019 WVJ131018:WVP131019 C196554:I196555 IX196554:JD196555 ST196554:SZ196555 ACP196554:ACV196555 AML196554:AMR196555 AWH196554:AWN196555 BGD196554:BGJ196555 BPZ196554:BQF196555 BZV196554:CAB196555 CJR196554:CJX196555 CTN196554:CTT196555 DDJ196554:DDP196555 DNF196554:DNL196555 DXB196554:DXH196555 EGX196554:EHD196555 EQT196554:EQZ196555 FAP196554:FAV196555 FKL196554:FKR196555 FUH196554:FUN196555 GED196554:GEJ196555 GNZ196554:GOF196555 GXV196554:GYB196555 HHR196554:HHX196555 HRN196554:HRT196555 IBJ196554:IBP196555 ILF196554:ILL196555 IVB196554:IVH196555 JEX196554:JFD196555 JOT196554:JOZ196555 JYP196554:JYV196555 KIL196554:KIR196555 KSH196554:KSN196555 LCD196554:LCJ196555 LLZ196554:LMF196555 LVV196554:LWB196555 MFR196554:MFX196555 MPN196554:MPT196555 MZJ196554:MZP196555 NJF196554:NJL196555 NTB196554:NTH196555 OCX196554:ODD196555 OMT196554:OMZ196555 OWP196554:OWV196555 PGL196554:PGR196555 PQH196554:PQN196555 QAD196554:QAJ196555 QJZ196554:QKF196555 QTV196554:QUB196555 RDR196554:RDX196555 RNN196554:RNT196555 RXJ196554:RXP196555 SHF196554:SHL196555 SRB196554:SRH196555 TAX196554:TBD196555 TKT196554:TKZ196555 TUP196554:TUV196555 UEL196554:UER196555 UOH196554:UON196555 UYD196554:UYJ196555 VHZ196554:VIF196555 VRV196554:VSB196555 WBR196554:WBX196555 WLN196554:WLT196555 WVJ196554:WVP196555 C262090:I262091 IX262090:JD262091 ST262090:SZ262091 ACP262090:ACV262091 AML262090:AMR262091 AWH262090:AWN262091 BGD262090:BGJ262091 BPZ262090:BQF262091 BZV262090:CAB262091 CJR262090:CJX262091 CTN262090:CTT262091 DDJ262090:DDP262091 DNF262090:DNL262091 DXB262090:DXH262091 EGX262090:EHD262091 EQT262090:EQZ262091 FAP262090:FAV262091 FKL262090:FKR262091 FUH262090:FUN262091 GED262090:GEJ262091 GNZ262090:GOF262091 GXV262090:GYB262091 HHR262090:HHX262091 HRN262090:HRT262091 IBJ262090:IBP262091 ILF262090:ILL262091 IVB262090:IVH262091 JEX262090:JFD262091 JOT262090:JOZ262091 JYP262090:JYV262091 KIL262090:KIR262091 KSH262090:KSN262091 LCD262090:LCJ262091 LLZ262090:LMF262091 LVV262090:LWB262091 MFR262090:MFX262091 MPN262090:MPT262091 MZJ262090:MZP262091 NJF262090:NJL262091 NTB262090:NTH262091 OCX262090:ODD262091 OMT262090:OMZ262091 OWP262090:OWV262091 PGL262090:PGR262091 PQH262090:PQN262091 QAD262090:QAJ262091 QJZ262090:QKF262091 QTV262090:QUB262091 RDR262090:RDX262091 RNN262090:RNT262091 RXJ262090:RXP262091 SHF262090:SHL262091 SRB262090:SRH262091 TAX262090:TBD262091 TKT262090:TKZ262091 TUP262090:TUV262091 UEL262090:UER262091 UOH262090:UON262091 UYD262090:UYJ262091 VHZ262090:VIF262091 VRV262090:VSB262091 WBR262090:WBX262091 WLN262090:WLT262091 WVJ262090:WVP262091 C327626:I327627 IX327626:JD327627 ST327626:SZ327627 ACP327626:ACV327627 AML327626:AMR327627 AWH327626:AWN327627 BGD327626:BGJ327627 BPZ327626:BQF327627 BZV327626:CAB327627 CJR327626:CJX327627 CTN327626:CTT327627 DDJ327626:DDP327627 DNF327626:DNL327627 DXB327626:DXH327627 EGX327626:EHD327627 EQT327626:EQZ327627 FAP327626:FAV327627 FKL327626:FKR327627 FUH327626:FUN327627 GED327626:GEJ327627 GNZ327626:GOF327627 GXV327626:GYB327627 HHR327626:HHX327627 HRN327626:HRT327627 IBJ327626:IBP327627 ILF327626:ILL327627 IVB327626:IVH327627 JEX327626:JFD327627 JOT327626:JOZ327627 JYP327626:JYV327627 KIL327626:KIR327627 KSH327626:KSN327627 LCD327626:LCJ327627 LLZ327626:LMF327627 LVV327626:LWB327627 MFR327626:MFX327627 MPN327626:MPT327627 MZJ327626:MZP327627 NJF327626:NJL327627 NTB327626:NTH327627 OCX327626:ODD327627 OMT327626:OMZ327627 OWP327626:OWV327627 PGL327626:PGR327627 PQH327626:PQN327627 QAD327626:QAJ327627 QJZ327626:QKF327627 QTV327626:QUB327627 RDR327626:RDX327627 RNN327626:RNT327627 RXJ327626:RXP327627 SHF327626:SHL327627 SRB327626:SRH327627 TAX327626:TBD327627 TKT327626:TKZ327627 TUP327626:TUV327627 UEL327626:UER327627 UOH327626:UON327627 UYD327626:UYJ327627 VHZ327626:VIF327627 VRV327626:VSB327627 WBR327626:WBX327627 WLN327626:WLT327627 WVJ327626:WVP327627 C393162:I393163 IX393162:JD393163 ST393162:SZ393163 ACP393162:ACV393163 AML393162:AMR393163 AWH393162:AWN393163 BGD393162:BGJ393163 BPZ393162:BQF393163 BZV393162:CAB393163 CJR393162:CJX393163 CTN393162:CTT393163 DDJ393162:DDP393163 DNF393162:DNL393163 DXB393162:DXH393163 EGX393162:EHD393163 EQT393162:EQZ393163 FAP393162:FAV393163 FKL393162:FKR393163 FUH393162:FUN393163 GED393162:GEJ393163 GNZ393162:GOF393163 GXV393162:GYB393163 HHR393162:HHX393163 HRN393162:HRT393163 IBJ393162:IBP393163 ILF393162:ILL393163 IVB393162:IVH393163 JEX393162:JFD393163 JOT393162:JOZ393163 JYP393162:JYV393163 KIL393162:KIR393163 KSH393162:KSN393163 LCD393162:LCJ393163 LLZ393162:LMF393163 LVV393162:LWB393163 MFR393162:MFX393163 MPN393162:MPT393163 MZJ393162:MZP393163 NJF393162:NJL393163 NTB393162:NTH393163 OCX393162:ODD393163 OMT393162:OMZ393163 OWP393162:OWV393163 PGL393162:PGR393163 PQH393162:PQN393163 QAD393162:QAJ393163 QJZ393162:QKF393163 QTV393162:QUB393163 RDR393162:RDX393163 RNN393162:RNT393163 RXJ393162:RXP393163 SHF393162:SHL393163 SRB393162:SRH393163 TAX393162:TBD393163 TKT393162:TKZ393163 TUP393162:TUV393163 UEL393162:UER393163 UOH393162:UON393163 UYD393162:UYJ393163 VHZ393162:VIF393163 VRV393162:VSB393163 WBR393162:WBX393163 WLN393162:WLT393163 WVJ393162:WVP393163 C458698:I458699 IX458698:JD458699 ST458698:SZ458699 ACP458698:ACV458699 AML458698:AMR458699 AWH458698:AWN458699 BGD458698:BGJ458699 BPZ458698:BQF458699 BZV458698:CAB458699 CJR458698:CJX458699 CTN458698:CTT458699 DDJ458698:DDP458699 DNF458698:DNL458699 DXB458698:DXH458699 EGX458698:EHD458699 EQT458698:EQZ458699 FAP458698:FAV458699 FKL458698:FKR458699 FUH458698:FUN458699 GED458698:GEJ458699 GNZ458698:GOF458699 GXV458698:GYB458699 HHR458698:HHX458699 HRN458698:HRT458699 IBJ458698:IBP458699 ILF458698:ILL458699 IVB458698:IVH458699 JEX458698:JFD458699 JOT458698:JOZ458699 JYP458698:JYV458699 KIL458698:KIR458699 KSH458698:KSN458699 LCD458698:LCJ458699 LLZ458698:LMF458699 LVV458698:LWB458699 MFR458698:MFX458699 MPN458698:MPT458699 MZJ458698:MZP458699 NJF458698:NJL458699 NTB458698:NTH458699 OCX458698:ODD458699 OMT458698:OMZ458699 OWP458698:OWV458699 PGL458698:PGR458699 PQH458698:PQN458699 QAD458698:QAJ458699 QJZ458698:QKF458699 QTV458698:QUB458699 RDR458698:RDX458699 RNN458698:RNT458699 RXJ458698:RXP458699 SHF458698:SHL458699 SRB458698:SRH458699 TAX458698:TBD458699 TKT458698:TKZ458699 TUP458698:TUV458699 UEL458698:UER458699 UOH458698:UON458699 UYD458698:UYJ458699 VHZ458698:VIF458699 VRV458698:VSB458699 WBR458698:WBX458699 WLN458698:WLT458699 WVJ458698:WVP458699 C524234:I524235 IX524234:JD524235 ST524234:SZ524235 ACP524234:ACV524235 AML524234:AMR524235 AWH524234:AWN524235 BGD524234:BGJ524235 BPZ524234:BQF524235 BZV524234:CAB524235 CJR524234:CJX524235 CTN524234:CTT524235 DDJ524234:DDP524235 DNF524234:DNL524235 DXB524234:DXH524235 EGX524234:EHD524235 EQT524234:EQZ524235 FAP524234:FAV524235 FKL524234:FKR524235 FUH524234:FUN524235 GED524234:GEJ524235 GNZ524234:GOF524235 GXV524234:GYB524235 HHR524234:HHX524235 HRN524234:HRT524235 IBJ524234:IBP524235 ILF524234:ILL524235 IVB524234:IVH524235 JEX524234:JFD524235 JOT524234:JOZ524235 JYP524234:JYV524235 KIL524234:KIR524235 KSH524234:KSN524235 LCD524234:LCJ524235 LLZ524234:LMF524235 LVV524234:LWB524235 MFR524234:MFX524235 MPN524234:MPT524235 MZJ524234:MZP524235 NJF524234:NJL524235 NTB524234:NTH524235 OCX524234:ODD524235 OMT524234:OMZ524235 OWP524234:OWV524235 PGL524234:PGR524235 PQH524234:PQN524235 QAD524234:QAJ524235 QJZ524234:QKF524235 QTV524234:QUB524235 RDR524234:RDX524235 RNN524234:RNT524235 RXJ524234:RXP524235 SHF524234:SHL524235 SRB524234:SRH524235 TAX524234:TBD524235 TKT524234:TKZ524235 TUP524234:TUV524235 UEL524234:UER524235 UOH524234:UON524235 UYD524234:UYJ524235 VHZ524234:VIF524235 VRV524234:VSB524235 WBR524234:WBX524235 WLN524234:WLT524235 WVJ524234:WVP524235 C589770:I589771 IX589770:JD589771 ST589770:SZ589771 ACP589770:ACV589771 AML589770:AMR589771 AWH589770:AWN589771 BGD589770:BGJ589771 BPZ589770:BQF589771 BZV589770:CAB589771 CJR589770:CJX589771 CTN589770:CTT589771 DDJ589770:DDP589771 DNF589770:DNL589771 DXB589770:DXH589771 EGX589770:EHD589771 EQT589770:EQZ589771 FAP589770:FAV589771 FKL589770:FKR589771 FUH589770:FUN589771 GED589770:GEJ589771 GNZ589770:GOF589771 GXV589770:GYB589771 HHR589770:HHX589771 HRN589770:HRT589771 IBJ589770:IBP589771 ILF589770:ILL589771 IVB589770:IVH589771 JEX589770:JFD589771 JOT589770:JOZ589771 JYP589770:JYV589771 KIL589770:KIR589771 KSH589770:KSN589771 LCD589770:LCJ589771 LLZ589770:LMF589771 LVV589770:LWB589771 MFR589770:MFX589771 MPN589770:MPT589771 MZJ589770:MZP589771 NJF589770:NJL589771 NTB589770:NTH589771 OCX589770:ODD589771 OMT589770:OMZ589771 OWP589770:OWV589771 PGL589770:PGR589771 PQH589770:PQN589771 QAD589770:QAJ589771 QJZ589770:QKF589771 QTV589770:QUB589771 RDR589770:RDX589771 RNN589770:RNT589771 RXJ589770:RXP589771 SHF589770:SHL589771 SRB589770:SRH589771 TAX589770:TBD589771 TKT589770:TKZ589771 TUP589770:TUV589771 UEL589770:UER589771 UOH589770:UON589771 UYD589770:UYJ589771 VHZ589770:VIF589771 VRV589770:VSB589771 WBR589770:WBX589771 WLN589770:WLT589771 WVJ589770:WVP589771 C655306:I655307 IX655306:JD655307 ST655306:SZ655307 ACP655306:ACV655307 AML655306:AMR655307 AWH655306:AWN655307 BGD655306:BGJ655307 BPZ655306:BQF655307 BZV655306:CAB655307 CJR655306:CJX655307 CTN655306:CTT655307 DDJ655306:DDP655307 DNF655306:DNL655307 DXB655306:DXH655307 EGX655306:EHD655307 EQT655306:EQZ655307 FAP655306:FAV655307 FKL655306:FKR655307 FUH655306:FUN655307 GED655306:GEJ655307 GNZ655306:GOF655307 GXV655306:GYB655307 HHR655306:HHX655307 HRN655306:HRT655307 IBJ655306:IBP655307 ILF655306:ILL655307 IVB655306:IVH655307 JEX655306:JFD655307 JOT655306:JOZ655307 JYP655306:JYV655307 KIL655306:KIR655307 KSH655306:KSN655307 LCD655306:LCJ655307 LLZ655306:LMF655307 LVV655306:LWB655307 MFR655306:MFX655307 MPN655306:MPT655307 MZJ655306:MZP655307 NJF655306:NJL655307 NTB655306:NTH655307 OCX655306:ODD655307 OMT655306:OMZ655307 OWP655306:OWV655307 PGL655306:PGR655307 PQH655306:PQN655307 QAD655306:QAJ655307 QJZ655306:QKF655307 QTV655306:QUB655307 RDR655306:RDX655307 RNN655306:RNT655307 RXJ655306:RXP655307 SHF655306:SHL655307 SRB655306:SRH655307 TAX655306:TBD655307 TKT655306:TKZ655307 TUP655306:TUV655307 UEL655306:UER655307 UOH655306:UON655307 UYD655306:UYJ655307 VHZ655306:VIF655307 VRV655306:VSB655307 WBR655306:WBX655307 WLN655306:WLT655307 WVJ655306:WVP655307 C720842:I720843 IX720842:JD720843 ST720842:SZ720843 ACP720842:ACV720843 AML720842:AMR720843 AWH720842:AWN720843 BGD720842:BGJ720843 BPZ720842:BQF720843 BZV720842:CAB720843 CJR720842:CJX720843 CTN720842:CTT720843 DDJ720842:DDP720843 DNF720842:DNL720843 DXB720842:DXH720843 EGX720842:EHD720843 EQT720842:EQZ720843 FAP720842:FAV720843 FKL720842:FKR720843 FUH720842:FUN720843 GED720842:GEJ720843 GNZ720842:GOF720843 GXV720842:GYB720843 HHR720842:HHX720843 HRN720842:HRT720843 IBJ720842:IBP720843 ILF720842:ILL720843 IVB720842:IVH720843 JEX720842:JFD720843 JOT720842:JOZ720843 JYP720842:JYV720843 KIL720842:KIR720843 KSH720842:KSN720843 LCD720842:LCJ720843 LLZ720842:LMF720843 LVV720842:LWB720843 MFR720842:MFX720843 MPN720842:MPT720843 MZJ720842:MZP720843 NJF720842:NJL720843 NTB720842:NTH720843 OCX720842:ODD720843 OMT720842:OMZ720843 OWP720842:OWV720843 PGL720842:PGR720843 PQH720842:PQN720843 QAD720842:QAJ720843 QJZ720842:QKF720843 QTV720842:QUB720843 RDR720842:RDX720843 RNN720842:RNT720843 RXJ720842:RXP720843 SHF720842:SHL720843 SRB720842:SRH720843 TAX720842:TBD720843 TKT720842:TKZ720843 TUP720842:TUV720843 UEL720842:UER720843 UOH720842:UON720843 UYD720842:UYJ720843 VHZ720842:VIF720843 VRV720842:VSB720843 WBR720842:WBX720843 WLN720842:WLT720843 WVJ720842:WVP720843 C786378:I786379 IX786378:JD786379 ST786378:SZ786379 ACP786378:ACV786379 AML786378:AMR786379 AWH786378:AWN786379 BGD786378:BGJ786379 BPZ786378:BQF786379 BZV786378:CAB786379 CJR786378:CJX786379 CTN786378:CTT786379 DDJ786378:DDP786379 DNF786378:DNL786379 DXB786378:DXH786379 EGX786378:EHD786379 EQT786378:EQZ786379 FAP786378:FAV786379 FKL786378:FKR786379 FUH786378:FUN786379 GED786378:GEJ786379 GNZ786378:GOF786379 GXV786378:GYB786379 HHR786378:HHX786379 HRN786378:HRT786379 IBJ786378:IBP786379 ILF786378:ILL786379 IVB786378:IVH786379 JEX786378:JFD786379 JOT786378:JOZ786379 JYP786378:JYV786379 KIL786378:KIR786379 KSH786378:KSN786379 LCD786378:LCJ786379 LLZ786378:LMF786379 LVV786378:LWB786379 MFR786378:MFX786379 MPN786378:MPT786379 MZJ786378:MZP786379 NJF786378:NJL786379 NTB786378:NTH786379 OCX786378:ODD786379 OMT786378:OMZ786379 OWP786378:OWV786379 PGL786378:PGR786379 PQH786378:PQN786379 QAD786378:QAJ786379 QJZ786378:QKF786379 QTV786378:QUB786379 RDR786378:RDX786379 RNN786378:RNT786379 RXJ786378:RXP786379 SHF786378:SHL786379 SRB786378:SRH786379 TAX786378:TBD786379 TKT786378:TKZ786379 TUP786378:TUV786379 UEL786378:UER786379 UOH786378:UON786379 UYD786378:UYJ786379 VHZ786378:VIF786379 VRV786378:VSB786379 WBR786378:WBX786379 WLN786378:WLT786379 WVJ786378:WVP786379 C851914:I851915 IX851914:JD851915 ST851914:SZ851915 ACP851914:ACV851915 AML851914:AMR851915 AWH851914:AWN851915 BGD851914:BGJ851915 BPZ851914:BQF851915 BZV851914:CAB851915 CJR851914:CJX851915 CTN851914:CTT851915 DDJ851914:DDP851915 DNF851914:DNL851915 DXB851914:DXH851915 EGX851914:EHD851915 EQT851914:EQZ851915 FAP851914:FAV851915 FKL851914:FKR851915 FUH851914:FUN851915 GED851914:GEJ851915 GNZ851914:GOF851915 GXV851914:GYB851915 HHR851914:HHX851915 HRN851914:HRT851915 IBJ851914:IBP851915 ILF851914:ILL851915 IVB851914:IVH851915 JEX851914:JFD851915 JOT851914:JOZ851915 JYP851914:JYV851915 KIL851914:KIR851915 KSH851914:KSN851915 LCD851914:LCJ851915 LLZ851914:LMF851915 LVV851914:LWB851915 MFR851914:MFX851915 MPN851914:MPT851915 MZJ851914:MZP851915 NJF851914:NJL851915 NTB851914:NTH851915 OCX851914:ODD851915 OMT851914:OMZ851915 OWP851914:OWV851915 PGL851914:PGR851915 PQH851914:PQN851915 QAD851914:QAJ851915 QJZ851914:QKF851915 QTV851914:QUB851915 RDR851914:RDX851915 RNN851914:RNT851915 RXJ851914:RXP851915 SHF851914:SHL851915 SRB851914:SRH851915 TAX851914:TBD851915 TKT851914:TKZ851915 TUP851914:TUV851915 UEL851914:UER851915 UOH851914:UON851915 UYD851914:UYJ851915 VHZ851914:VIF851915 VRV851914:VSB851915 WBR851914:WBX851915 WLN851914:WLT851915 WVJ851914:WVP851915 C917450:I917451 IX917450:JD917451 ST917450:SZ917451 ACP917450:ACV917451 AML917450:AMR917451 AWH917450:AWN917451 BGD917450:BGJ917451 BPZ917450:BQF917451 BZV917450:CAB917451 CJR917450:CJX917451 CTN917450:CTT917451 DDJ917450:DDP917451 DNF917450:DNL917451 DXB917450:DXH917451 EGX917450:EHD917451 EQT917450:EQZ917451 FAP917450:FAV917451 FKL917450:FKR917451 FUH917450:FUN917451 GED917450:GEJ917451 GNZ917450:GOF917451 GXV917450:GYB917451 HHR917450:HHX917451 HRN917450:HRT917451 IBJ917450:IBP917451 ILF917450:ILL917451 IVB917450:IVH917451 JEX917450:JFD917451 JOT917450:JOZ917451 JYP917450:JYV917451 KIL917450:KIR917451 KSH917450:KSN917451 LCD917450:LCJ917451 LLZ917450:LMF917451 LVV917450:LWB917451 MFR917450:MFX917451 MPN917450:MPT917451 MZJ917450:MZP917451 NJF917450:NJL917451 NTB917450:NTH917451 OCX917450:ODD917451 OMT917450:OMZ917451 OWP917450:OWV917451 PGL917450:PGR917451 PQH917450:PQN917451 QAD917450:QAJ917451 QJZ917450:QKF917451 QTV917450:QUB917451 RDR917450:RDX917451 RNN917450:RNT917451 RXJ917450:RXP917451 SHF917450:SHL917451 SRB917450:SRH917451 TAX917450:TBD917451 TKT917450:TKZ917451 TUP917450:TUV917451 UEL917450:UER917451 UOH917450:UON917451 UYD917450:UYJ917451 VHZ917450:VIF917451 VRV917450:VSB917451 WBR917450:WBX917451 WLN917450:WLT917451 WVJ917450:WVP917451 C982986:I982987 IX982986:JD982987 ST982986:SZ982987 ACP982986:ACV982987 AML982986:AMR982987 AWH982986:AWN982987 BGD982986:BGJ982987 BPZ982986:BQF982987 BZV982986:CAB982987 CJR982986:CJX982987 CTN982986:CTT982987 DDJ982986:DDP982987 DNF982986:DNL982987 DXB982986:DXH982987 EGX982986:EHD982987 EQT982986:EQZ982987 FAP982986:FAV982987 FKL982986:FKR982987 FUH982986:FUN982987 GED982986:GEJ982987 GNZ982986:GOF982987 GXV982986:GYB982987 HHR982986:HHX982987 HRN982986:HRT982987 IBJ982986:IBP982987 ILF982986:ILL982987 IVB982986:IVH982987 JEX982986:JFD982987 JOT982986:JOZ982987 JYP982986:JYV982987 KIL982986:KIR982987 KSH982986:KSN982987 LCD982986:LCJ982987 LLZ982986:LMF982987 LVV982986:LWB982987 MFR982986:MFX982987 MPN982986:MPT982987 MZJ982986:MZP982987 NJF982986:NJL982987 NTB982986:NTH982987 OCX982986:ODD982987 OMT982986:OMZ982987 OWP982986:OWV982987 PGL982986:PGR982987 PQH982986:PQN982987 QAD982986:QAJ982987 QJZ982986:QKF982987 QTV982986:QUB982987 RDR982986:RDX982987 RNN982986:RNT982987 RXJ982986:RXP982987 SHF982986:SHL982987 SRB982986:SRH982987 TAX982986:TBD982987 TKT982986:TKZ982987 TUP982986:TUV982987 UEL982986:UER982987 UOH982986:UON982987 UYD982986:UYJ982987 VHZ982986:VIF982987 VRV982986:VSB982987 WBR982986:WBX982987 WLN982986:WLT982987 WVJ982986:WVP982987">
      <formula1>100</formula1>
    </dataValidation>
    <dataValidation type="textLength" operator="lessThanOrEqual" allowBlank="1" showInputMessage="1" showErrorMessage="1" errorTitle="Délka textu" error="Zkrácený název projektu může mít maximálně 30 znaků." prompt="Zkrácený název projektu vyplňte pouze v případě, že existuje." sqref="WVJ982988:WVP982988 C65484:I65484 IX65484:JD65484 ST65484:SZ65484 ACP65484:ACV65484 AML65484:AMR65484 AWH65484:AWN65484 BGD65484:BGJ65484 BPZ65484:BQF65484 BZV65484:CAB65484 CJR65484:CJX65484 CTN65484:CTT65484 DDJ65484:DDP65484 DNF65484:DNL65484 DXB65484:DXH65484 EGX65484:EHD65484 EQT65484:EQZ65484 FAP65484:FAV65484 FKL65484:FKR65484 FUH65484:FUN65484 GED65484:GEJ65484 GNZ65484:GOF65484 GXV65484:GYB65484 HHR65484:HHX65484 HRN65484:HRT65484 IBJ65484:IBP65484 ILF65484:ILL65484 IVB65484:IVH65484 JEX65484:JFD65484 JOT65484:JOZ65484 JYP65484:JYV65484 KIL65484:KIR65484 KSH65484:KSN65484 LCD65484:LCJ65484 LLZ65484:LMF65484 LVV65484:LWB65484 MFR65484:MFX65484 MPN65484:MPT65484 MZJ65484:MZP65484 NJF65484:NJL65484 NTB65484:NTH65484 OCX65484:ODD65484 OMT65484:OMZ65484 OWP65484:OWV65484 PGL65484:PGR65484 PQH65484:PQN65484 QAD65484:QAJ65484 QJZ65484:QKF65484 QTV65484:QUB65484 RDR65484:RDX65484 RNN65484:RNT65484 RXJ65484:RXP65484 SHF65484:SHL65484 SRB65484:SRH65484 TAX65484:TBD65484 TKT65484:TKZ65484 TUP65484:TUV65484 UEL65484:UER65484 UOH65484:UON65484 UYD65484:UYJ65484 VHZ65484:VIF65484 VRV65484:VSB65484 WBR65484:WBX65484 WLN65484:WLT65484 WVJ65484:WVP65484 C131020:I131020 IX131020:JD131020 ST131020:SZ131020 ACP131020:ACV131020 AML131020:AMR131020 AWH131020:AWN131020 BGD131020:BGJ131020 BPZ131020:BQF131020 BZV131020:CAB131020 CJR131020:CJX131020 CTN131020:CTT131020 DDJ131020:DDP131020 DNF131020:DNL131020 DXB131020:DXH131020 EGX131020:EHD131020 EQT131020:EQZ131020 FAP131020:FAV131020 FKL131020:FKR131020 FUH131020:FUN131020 GED131020:GEJ131020 GNZ131020:GOF131020 GXV131020:GYB131020 HHR131020:HHX131020 HRN131020:HRT131020 IBJ131020:IBP131020 ILF131020:ILL131020 IVB131020:IVH131020 JEX131020:JFD131020 JOT131020:JOZ131020 JYP131020:JYV131020 KIL131020:KIR131020 KSH131020:KSN131020 LCD131020:LCJ131020 LLZ131020:LMF131020 LVV131020:LWB131020 MFR131020:MFX131020 MPN131020:MPT131020 MZJ131020:MZP131020 NJF131020:NJL131020 NTB131020:NTH131020 OCX131020:ODD131020 OMT131020:OMZ131020 OWP131020:OWV131020 PGL131020:PGR131020 PQH131020:PQN131020 QAD131020:QAJ131020 QJZ131020:QKF131020 QTV131020:QUB131020 RDR131020:RDX131020 RNN131020:RNT131020 RXJ131020:RXP131020 SHF131020:SHL131020 SRB131020:SRH131020 TAX131020:TBD131020 TKT131020:TKZ131020 TUP131020:TUV131020 UEL131020:UER131020 UOH131020:UON131020 UYD131020:UYJ131020 VHZ131020:VIF131020 VRV131020:VSB131020 WBR131020:WBX131020 WLN131020:WLT131020 WVJ131020:WVP131020 C196556:I196556 IX196556:JD196556 ST196556:SZ196556 ACP196556:ACV196556 AML196556:AMR196556 AWH196556:AWN196556 BGD196556:BGJ196556 BPZ196556:BQF196556 BZV196556:CAB196556 CJR196556:CJX196556 CTN196556:CTT196556 DDJ196556:DDP196556 DNF196556:DNL196556 DXB196556:DXH196556 EGX196556:EHD196556 EQT196556:EQZ196556 FAP196556:FAV196556 FKL196556:FKR196556 FUH196556:FUN196556 GED196556:GEJ196556 GNZ196556:GOF196556 GXV196556:GYB196556 HHR196556:HHX196556 HRN196556:HRT196556 IBJ196556:IBP196556 ILF196556:ILL196556 IVB196556:IVH196556 JEX196556:JFD196556 JOT196556:JOZ196556 JYP196556:JYV196556 KIL196556:KIR196556 KSH196556:KSN196556 LCD196556:LCJ196556 LLZ196556:LMF196556 LVV196556:LWB196556 MFR196556:MFX196556 MPN196556:MPT196556 MZJ196556:MZP196556 NJF196556:NJL196556 NTB196556:NTH196556 OCX196556:ODD196556 OMT196556:OMZ196556 OWP196556:OWV196556 PGL196556:PGR196556 PQH196556:PQN196556 QAD196556:QAJ196556 QJZ196556:QKF196556 QTV196556:QUB196556 RDR196556:RDX196556 RNN196556:RNT196556 RXJ196556:RXP196556 SHF196556:SHL196556 SRB196556:SRH196556 TAX196556:TBD196556 TKT196556:TKZ196556 TUP196556:TUV196556 UEL196556:UER196556 UOH196556:UON196556 UYD196556:UYJ196556 VHZ196556:VIF196556 VRV196556:VSB196556 WBR196556:WBX196556 WLN196556:WLT196556 WVJ196556:WVP196556 C262092:I262092 IX262092:JD262092 ST262092:SZ262092 ACP262092:ACV262092 AML262092:AMR262092 AWH262092:AWN262092 BGD262092:BGJ262092 BPZ262092:BQF262092 BZV262092:CAB262092 CJR262092:CJX262092 CTN262092:CTT262092 DDJ262092:DDP262092 DNF262092:DNL262092 DXB262092:DXH262092 EGX262092:EHD262092 EQT262092:EQZ262092 FAP262092:FAV262092 FKL262092:FKR262092 FUH262092:FUN262092 GED262092:GEJ262092 GNZ262092:GOF262092 GXV262092:GYB262092 HHR262092:HHX262092 HRN262092:HRT262092 IBJ262092:IBP262092 ILF262092:ILL262092 IVB262092:IVH262092 JEX262092:JFD262092 JOT262092:JOZ262092 JYP262092:JYV262092 KIL262092:KIR262092 KSH262092:KSN262092 LCD262092:LCJ262092 LLZ262092:LMF262092 LVV262092:LWB262092 MFR262092:MFX262092 MPN262092:MPT262092 MZJ262092:MZP262092 NJF262092:NJL262092 NTB262092:NTH262092 OCX262092:ODD262092 OMT262092:OMZ262092 OWP262092:OWV262092 PGL262092:PGR262092 PQH262092:PQN262092 QAD262092:QAJ262092 QJZ262092:QKF262092 QTV262092:QUB262092 RDR262092:RDX262092 RNN262092:RNT262092 RXJ262092:RXP262092 SHF262092:SHL262092 SRB262092:SRH262092 TAX262092:TBD262092 TKT262092:TKZ262092 TUP262092:TUV262092 UEL262092:UER262092 UOH262092:UON262092 UYD262092:UYJ262092 VHZ262092:VIF262092 VRV262092:VSB262092 WBR262092:WBX262092 WLN262092:WLT262092 WVJ262092:WVP262092 C327628:I327628 IX327628:JD327628 ST327628:SZ327628 ACP327628:ACV327628 AML327628:AMR327628 AWH327628:AWN327628 BGD327628:BGJ327628 BPZ327628:BQF327628 BZV327628:CAB327628 CJR327628:CJX327628 CTN327628:CTT327628 DDJ327628:DDP327628 DNF327628:DNL327628 DXB327628:DXH327628 EGX327628:EHD327628 EQT327628:EQZ327628 FAP327628:FAV327628 FKL327628:FKR327628 FUH327628:FUN327628 GED327628:GEJ327628 GNZ327628:GOF327628 GXV327628:GYB327628 HHR327628:HHX327628 HRN327628:HRT327628 IBJ327628:IBP327628 ILF327628:ILL327628 IVB327628:IVH327628 JEX327628:JFD327628 JOT327628:JOZ327628 JYP327628:JYV327628 KIL327628:KIR327628 KSH327628:KSN327628 LCD327628:LCJ327628 LLZ327628:LMF327628 LVV327628:LWB327628 MFR327628:MFX327628 MPN327628:MPT327628 MZJ327628:MZP327628 NJF327628:NJL327628 NTB327628:NTH327628 OCX327628:ODD327628 OMT327628:OMZ327628 OWP327628:OWV327628 PGL327628:PGR327628 PQH327628:PQN327628 QAD327628:QAJ327628 QJZ327628:QKF327628 QTV327628:QUB327628 RDR327628:RDX327628 RNN327628:RNT327628 RXJ327628:RXP327628 SHF327628:SHL327628 SRB327628:SRH327628 TAX327628:TBD327628 TKT327628:TKZ327628 TUP327628:TUV327628 UEL327628:UER327628 UOH327628:UON327628 UYD327628:UYJ327628 VHZ327628:VIF327628 VRV327628:VSB327628 WBR327628:WBX327628 WLN327628:WLT327628 WVJ327628:WVP327628 C393164:I393164 IX393164:JD393164 ST393164:SZ393164 ACP393164:ACV393164 AML393164:AMR393164 AWH393164:AWN393164 BGD393164:BGJ393164 BPZ393164:BQF393164 BZV393164:CAB393164 CJR393164:CJX393164 CTN393164:CTT393164 DDJ393164:DDP393164 DNF393164:DNL393164 DXB393164:DXH393164 EGX393164:EHD393164 EQT393164:EQZ393164 FAP393164:FAV393164 FKL393164:FKR393164 FUH393164:FUN393164 GED393164:GEJ393164 GNZ393164:GOF393164 GXV393164:GYB393164 HHR393164:HHX393164 HRN393164:HRT393164 IBJ393164:IBP393164 ILF393164:ILL393164 IVB393164:IVH393164 JEX393164:JFD393164 JOT393164:JOZ393164 JYP393164:JYV393164 KIL393164:KIR393164 KSH393164:KSN393164 LCD393164:LCJ393164 LLZ393164:LMF393164 LVV393164:LWB393164 MFR393164:MFX393164 MPN393164:MPT393164 MZJ393164:MZP393164 NJF393164:NJL393164 NTB393164:NTH393164 OCX393164:ODD393164 OMT393164:OMZ393164 OWP393164:OWV393164 PGL393164:PGR393164 PQH393164:PQN393164 QAD393164:QAJ393164 QJZ393164:QKF393164 QTV393164:QUB393164 RDR393164:RDX393164 RNN393164:RNT393164 RXJ393164:RXP393164 SHF393164:SHL393164 SRB393164:SRH393164 TAX393164:TBD393164 TKT393164:TKZ393164 TUP393164:TUV393164 UEL393164:UER393164 UOH393164:UON393164 UYD393164:UYJ393164 VHZ393164:VIF393164 VRV393164:VSB393164 WBR393164:WBX393164 WLN393164:WLT393164 WVJ393164:WVP393164 C458700:I458700 IX458700:JD458700 ST458700:SZ458700 ACP458700:ACV458700 AML458700:AMR458700 AWH458700:AWN458700 BGD458700:BGJ458700 BPZ458700:BQF458700 BZV458700:CAB458700 CJR458700:CJX458700 CTN458700:CTT458700 DDJ458700:DDP458700 DNF458700:DNL458700 DXB458700:DXH458700 EGX458700:EHD458700 EQT458700:EQZ458700 FAP458700:FAV458700 FKL458700:FKR458700 FUH458700:FUN458700 GED458700:GEJ458700 GNZ458700:GOF458700 GXV458700:GYB458700 HHR458700:HHX458700 HRN458700:HRT458700 IBJ458700:IBP458700 ILF458700:ILL458700 IVB458700:IVH458700 JEX458700:JFD458700 JOT458700:JOZ458700 JYP458700:JYV458700 KIL458700:KIR458700 KSH458700:KSN458700 LCD458700:LCJ458700 LLZ458700:LMF458700 LVV458700:LWB458700 MFR458700:MFX458700 MPN458700:MPT458700 MZJ458700:MZP458700 NJF458700:NJL458700 NTB458700:NTH458700 OCX458700:ODD458700 OMT458700:OMZ458700 OWP458700:OWV458700 PGL458700:PGR458700 PQH458700:PQN458700 QAD458700:QAJ458700 QJZ458700:QKF458700 QTV458700:QUB458700 RDR458700:RDX458700 RNN458700:RNT458700 RXJ458700:RXP458700 SHF458700:SHL458700 SRB458700:SRH458700 TAX458700:TBD458700 TKT458700:TKZ458700 TUP458700:TUV458700 UEL458700:UER458700 UOH458700:UON458700 UYD458700:UYJ458700 VHZ458700:VIF458700 VRV458700:VSB458700 WBR458700:WBX458700 WLN458700:WLT458700 WVJ458700:WVP458700 C524236:I524236 IX524236:JD524236 ST524236:SZ524236 ACP524236:ACV524236 AML524236:AMR524236 AWH524236:AWN524236 BGD524236:BGJ524236 BPZ524236:BQF524236 BZV524236:CAB524236 CJR524236:CJX524236 CTN524236:CTT524236 DDJ524236:DDP524236 DNF524236:DNL524236 DXB524236:DXH524236 EGX524236:EHD524236 EQT524236:EQZ524236 FAP524236:FAV524236 FKL524236:FKR524236 FUH524236:FUN524236 GED524236:GEJ524236 GNZ524236:GOF524236 GXV524236:GYB524236 HHR524236:HHX524236 HRN524236:HRT524236 IBJ524236:IBP524236 ILF524236:ILL524236 IVB524236:IVH524236 JEX524236:JFD524236 JOT524236:JOZ524236 JYP524236:JYV524236 KIL524236:KIR524236 KSH524236:KSN524236 LCD524236:LCJ524236 LLZ524236:LMF524236 LVV524236:LWB524236 MFR524236:MFX524236 MPN524236:MPT524236 MZJ524236:MZP524236 NJF524236:NJL524236 NTB524236:NTH524236 OCX524236:ODD524236 OMT524236:OMZ524236 OWP524236:OWV524236 PGL524236:PGR524236 PQH524236:PQN524236 QAD524236:QAJ524236 QJZ524236:QKF524236 QTV524236:QUB524236 RDR524236:RDX524236 RNN524236:RNT524236 RXJ524236:RXP524236 SHF524236:SHL524236 SRB524236:SRH524236 TAX524236:TBD524236 TKT524236:TKZ524236 TUP524236:TUV524236 UEL524236:UER524236 UOH524236:UON524236 UYD524236:UYJ524236 VHZ524236:VIF524236 VRV524236:VSB524236 WBR524236:WBX524236 WLN524236:WLT524236 WVJ524236:WVP524236 C589772:I589772 IX589772:JD589772 ST589772:SZ589772 ACP589772:ACV589772 AML589772:AMR589772 AWH589772:AWN589772 BGD589772:BGJ589772 BPZ589772:BQF589772 BZV589772:CAB589772 CJR589772:CJX589772 CTN589772:CTT589772 DDJ589772:DDP589772 DNF589772:DNL589772 DXB589772:DXH589772 EGX589772:EHD589772 EQT589772:EQZ589772 FAP589772:FAV589772 FKL589772:FKR589772 FUH589772:FUN589772 GED589772:GEJ589772 GNZ589772:GOF589772 GXV589772:GYB589772 HHR589772:HHX589772 HRN589772:HRT589772 IBJ589772:IBP589772 ILF589772:ILL589772 IVB589772:IVH589772 JEX589772:JFD589772 JOT589772:JOZ589772 JYP589772:JYV589772 KIL589772:KIR589772 KSH589772:KSN589772 LCD589772:LCJ589772 LLZ589772:LMF589772 LVV589772:LWB589772 MFR589772:MFX589772 MPN589772:MPT589772 MZJ589772:MZP589772 NJF589772:NJL589772 NTB589772:NTH589772 OCX589772:ODD589772 OMT589772:OMZ589772 OWP589772:OWV589772 PGL589772:PGR589772 PQH589772:PQN589772 QAD589772:QAJ589772 QJZ589772:QKF589772 QTV589772:QUB589772 RDR589772:RDX589772 RNN589772:RNT589772 RXJ589772:RXP589772 SHF589772:SHL589772 SRB589772:SRH589772 TAX589772:TBD589772 TKT589772:TKZ589772 TUP589772:TUV589772 UEL589772:UER589772 UOH589772:UON589772 UYD589772:UYJ589772 VHZ589772:VIF589772 VRV589772:VSB589772 WBR589772:WBX589772 WLN589772:WLT589772 WVJ589772:WVP589772 C655308:I655308 IX655308:JD655308 ST655308:SZ655308 ACP655308:ACV655308 AML655308:AMR655308 AWH655308:AWN655308 BGD655308:BGJ655308 BPZ655308:BQF655308 BZV655308:CAB655308 CJR655308:CJX655308 CTN655308:CTT655308 DDJ655308:DDP655308 DNF655308:DNL655308 DXB655308:DXH655308 EGX655308:EHD655308 EQT655308:EQZ655308 FAP655308:FAV655308 FKL655308:FKR655308 FUH655308:FUN655308 GED655308:GEJ655308 GNZ655308:GOF655308 GXV655308:GYB655308 HHR655308:HHX655308 HRN655308:HRT655308 IBJ655308:IBP655308 ILF655308:ILL655308 IVB655308:IVH655308 JEX655308:JFD655308 JOT655308:JOZ655308 JYP655308:JYV655308 KIL655308:KIR655308 KSH655308:KSN655308 LCD655308:LCJ655308 LLZ655308:LMF655308 LVV655308:LWB655308 MFR655308:MFX655308 MPN655308:MPT655308 MZJ655308:MZP655308 NJF655308:NJL655308 NTB655308:NTH655308 OCX655308:ODD655308 OMT655308:OMZ655308 OWP655308:OWV655308 PGL655308:PGR655308 PQH655308:PQN655308 QAD655308:QAJ655308 QJZ655308:QKF655308 QTV655308:QUB655308 RDR655308:RDX655308 RNN655308:RNT655308 RXJ655308:RXP655308 SHF655308:SHL655308 SRB655308:SRH655308 TAX655308:TBD655308 TKT655308:TKZ655308 TUP655308:TUV655308 UEL655308:UER655308 UOH655308:UON655308 UYD655308:UYJ655308 VHZ655308:VIF655308 VRV655308:VSB655308 WBR655308:WBX655308 WLN655308:WLT655308 WVJ655308:WVP655308 C720844:I720844 IX720844:JD720844 ST720844:SZ720844 ACP720844:ACV720844 AML720844:AMR720844 AWH720844:AWN720844 BGD720844:BGJ720844 BPZ720844:BQF720844 BZV720844:CAB720844 CJR720844:CJX720844 CTN720844:CTT720844 DDJ720844:DDP720844 DNF720844:DNL720844 DXB720844:DXH720844 EGX720844:EHD720844 EQT720844:EQZ720844 FAP720844:FAV720844 FKL720844:FKR720844 FUH720844:FUN720844 GED720844:GEJ720844 GNZ720844:GOF720844 GXV720844:GYB720844 HHR720844:HHX720844 HRN720844:HRT720844 IBJ720844:IBP720844 ILF720844:ILL720844 IVB720844:IVH720844 JEX720844:JFD720844 JOT720844:JOZ720844 JYP720844:JYV720844 KIL720844:KIR720844 KSH720844:KSN720844 LCD720844:LCJ720844 LLZ720844:LMF720844 LVV720844:LWB720844 MFR720844:MFX720844 MPN720844:MPT720844 MZJ720844:MZP720844 NJF720844:NJL720844 NTB720844:NTH720844 OCX720844:ODD720844 OMT720844:OMZ720844 OWP720844:OWV720844 PGL720844:PGR720844 PQH720844:PQN720844 QAD720844:QAJ720844 QJZ720844:QKF720844 QTV720844:QUB720844 RDR720844:RDX720844 RNN720844:RNT720844 RXJ720844:RXP720844 SHF720844:SHL720844 SRB720844:SRH720844 TAX720844:TBD720844 TKT720844:TKZ720844 TUP720844:TUV720844 UEL720844:UER720844 UOH720844:UON720844 UYD720844:UYJ720844 VHZ720844:VIF720844 VRV720844:VSB720844 WBR720844:WBX720844 WLN720844:WLT720844 WVJ720844:WVP720844 C786380:I786380 IX786380:JD786380 ST786380:SZ786380 ACP786380:ACV786380 AML786380:AMR786380 AWH786380:AWN786380 BGD786380:BGJ786380 BPZ786380:BQF786380 BZV786380:CAB786380 CJR786380:CJX786380 CTN786380:CTT786380 DDJ786380:DDP786380 DNF786380:DNL786380 DXB786380:DXH786380 EGX786380:EHD786380 EQT786380:EQZ786380 FAP786380:FAV786380 FKL786380:FKR786380 FUH786380:FUN786380 GED786380:GEJ786380 GNZ786380:GOF786380 GXV786380:GYB786380 HHR786380:HHX786380 HRN786380:HRT786380 IBJ786380:IBP786380 ILF786380:ILL786380 IVB786380:IVH786380 JEX786380:JFD786380 JOT786380:JOZ786380 JYP786380:JYV786380 KIL786380:KIR786380 KSH786380:KSN786380 LCD786380:LCJ786380 LLZ786380:LMF786380 LVV786380:LWB786380 MFR786380:MFX786380 MPN786380:MPT786380 MZJ786380:MZP786380 NJF786380:NJL786380 NTB786380:NTH786380 OCX786380:ODD786380 OMT786380:OMZ786380 OWP786380:OWV786380 PGL786380:PGR786380 PQH786380:PQN786380 QAD786380:QAJ786380 QJZ786380:QKF786380 QTV786380:QUB786380 RDR786380:RDX786380 RNN786380:RNT786380 RXJ786380:RXP786380 SHF786380:SHL786380 SRB786380:SRH786380 TAX786380:TBD786380 TKT786380:TKZ786380 TUP786380:TUV786380 UEL786380:UER786380 UOH786380:UON786380 UYD786380:UYJ786380 VHZ786380:VIF786380 VRV786380:VSB786380 WBR786380:WBX786380 WLN786380:WLT786380 WVJ786380:WVP786380 C851916:I851916 IX851916:JD851916 ST851916:SZ851916 ACP851916:ACV851916 AML851916:AMR851916 AWH851916:AWN851916 BGD851916:BGJ851916 BPZ851916:BQF851916 BZV851916:CAB851916 CJR851916:CJX851916 CTN851916:CTT851916 DDJ851916:DDP851916 DNF851916:DNL851916 DXB851916:DXH851916 EGX851916:EHD851916 EQT851916:EQZ851916 FAP851916:FAV851916 FKL851916:FKR851916 FUH851916:FUN851916 GED851916:GEJ851916 GNZ851916:GOF851916 GXV851916:GYB851916 HHR851916:HHX851916 HRN851916:HRT851916 IBJ851916:IBP851916 ILF851916:ILL851916 IVB851916:IVH851916 JEX851916:JFD851916 JOT851916:JOZ851916 JYP851916:JYV851916 KIL851916:KIR851916 KSH851916:KSN851916 LCD851916:LCJ851916 LLZ851916:LMF851916 LVV851916:LWB851916 MFR851916:MFX851916 MPN851916:MPT851916 MZJ851916:MZP851916 NJF851916:NJL851916 NTB851916:NTH851916 OCX851916:ODD851916 OMT851916:OMZ851916 OWP851916:OWV851916 PGL851916:PGR851916 PQH851916:PQN851916 QAD851916:QAJ851916 QJZ851916:QKF851916 QTV851916:QUB851916 RDR851916:RDX851916 RNN851916:RNT851916 RXJ851916:RXP851916 SHF851916:SHL851916 SRB851916:SRH851916 TAX851916:TBD851916 TKT851916:TKZ851916 TUP851916:TUV851916 UEL851916:UER851916 UOH851916:UON851916 UYD851916:UYJ851916 VHZ851916:VIF851916 VRV851916:VSB851916 WBR851916:WBX851916 WLN851916:WLT851916 WVJ851916:WVP851916 C917452:I917452 IX917452:JD917452 ST917452:SZ917452 ACP917452:ACV917452 AML917452:AMR917452 AWH917452:AWN917452 BGD917452:BGJ917452 BPZ917452:BQF917452 BZV917452:CAB917452 CJR917452:CJX917452 CTN917452:CTT917452 DDJ917452:DDP917452 DNF917452:DNL917452 DXB917452:DXH917452 EGX917452:EHD917452 EQT917452:EQZ917452 FAP917452:FAV917452 FKL917452:FKR917452 FUH917452:FUN917452 GED917452:GEJ917452 GNZ917452:GOF917452 GXV917452:GYB917452 HHR917452:HHX917452 HRN917452:HRT917452 IBJ917452:IBP917452 ILF917452:ILL917452 IVB917452:IVH917452 JEX917452:JFD917452 JOT917452:JOZ917452 JYP917452:JYV917452 KIL917452:KIR917452 KSH917452:KSN917452 LCD917452:LCJ917452 LLZ917452:LMF917452 LVV917452:LWB917452 MFR917452:MFX917452 MPN917452:MPT917452 MZJ917452:MZP917452 NJF917452:NJL917452 NTB917452:NTH917452 OCX917452:ODD917452 OMT917452:OMZ917452 OWP917452:OWV917452 PGL917452:PGR917452 PQH917452:PQN917452 QAD917452:QAJ917452 QJZ917452:QKF917452 QTV917452:QUB917452 RDR917452:RDX917452 RNN917452:RNT917452 RXJ917452:RXP917452 SHF917452:SHL917452 SRB917452:SRH917452 TAX917452:TBD917452 TKT917452:TKZ917452 TUP917452:TUV917452 UEL917452:UER917452 UOH917452:UON917452 UYD917452:UYJ917452 VHZ917452:VIF917452 VRV917452:VSB917452 WBR917452:WBX917452 WLN917452:WLT917452 WVJ917452:WVP917452 C982988:I982988 IX982988:JD982988 ST982988:SZ982988 ACP982988:ACV982988 AML982988:AMR982988 AWH982988:AWN982988 BGD982988:BGJ982988 BPZ982988:BQF982988 BZV982988:CAB982988 CJR982988:CJX982988 CTN982988:CTT982988 DDJ982988:DDP982988 DNF982988:DNL982988 DXB982988:DXH982988 EGX982988:EHD982988 EQT982988:EQZ982988 FAP982988:FAV982988 FKL982988:FKR982988 FUH982988:FUN982988 GED982988:GEJ982988 GNZ982988:GOF982988 GXV982988:GYB982988 HHR982988:HHX982988 HRN982988:HRT982988 IBJ982988:IBP982988 ILF982988:ILL982988 IVB982988:IVH982988 JEX982988:JFD982988 JOT982988:JOZ982988 JYP982988:JYV982988 KIL982988:KIR982988 KSH982988:KSN982988 LCD982988:LCJ982988 LLZ982988:LMF982988 LVV982988:LWB982988 MFR982988:MFX982988 MPN982988:MPT982988 MZJ982988:MZP982988 NJF982988:NJL982988 NTB982988:NTH982988 OCX982988:ODD982988 OMT982988:OMZ982988 OWP982988:OWV982988 PGL982988:PGR982988 PQH982988:PQN982988 QAD982988:QAJ982988 QJZ982988:QKF982988 QTV982988:QUB982988 RDR982988:RDX982988 RNN982988:RNT982988 RXJ982988:RXP982988 SHF982988:SHL982988 SRB982988:SRH982988 TAX982988:TBD982988 TKT982988:TKZ982988 TUP982988:TUV982988 UEL982988:UER982988 UOH982988:UON982988 UYD982988:UYJ982988 VHZ982988:VIF982988 VRV982988:VSB982988 WBR982988:WBX982988 WLN982988:WLT982988 WVJ4:WVP4 WLN4:WLT4 WBR4:WBX4 VRV4:VSB4 VHZ4:VIF4 UYD4:UYJ4 UOH4:UON4 UEL4:UER4 TUP4:TUV4 TKT4:TKZ4 TAX4:TBD4 SRB4:SRH4 SHF4:SHL4 RXJ4:RXP4 RNN4:RNT4 RDR4:RDX4 QTV4:QUB4 QJZ4:QKF4 QAD4:QAJ4 PQH4:PQN4 PGL4:PGR4 OWP4:OWV4 OMT4:OMZ4 OCX4:ODD4 NTB4:NTH4 NJF4:NJL4 MZJ4:MZP4 MPN4:MPT4 MFR4:MFX4 LVV4:LWB4 LLZ4:LMF4 LCD4:LCJ4 KSH4:KSN4 KIL4:KIR4 JYP4:JYV4 JOT4:JOZ4 JEX4:JFD4 IVB4:IVH4 ILF4:ILL4 IBJ4:IBP4 HRN4:HRT4 HHR4:HHX4 GXV4:GYB4 GNZ4:GOF4 GED4:GEJ4 FUH4:FUN4 FKL4:FKR4 FAP4:FAV4 EQT4:EQZ4 EGX4:EHD4 DXB4:DXH4 DNF4:DNL4 DDJ4:DDP4 CTN4:CTT4 CJR4:CJX4 BZV4:CAB4 BPZ4:BQF4 BGD4:BGJ4 AWH4:AWN4 AML4:AMR4 ACP4:ACV4 ST4:SZ4 IX4:JD4">
      <formula1>30</formula1>
    </dataValidation>
  </dataValidations>
  <pageMargins left="0.7" right="0.7" top="0.85312500000000002" bottom="0.75" header="0.3" footer="0.3"/>
  <pageSetup paperSize="9" scale="91" orientation="portrait" r:id="rId1"/>
  <headerFooter alignWithMargins="0">
    <oddHeader>&amp;L&amp;G&amp;R&amp;G</oddHeader>
    <oddFooter>&amp;L&amp;G
&amp;"Segoe UI,Obyčejné"&amp;8Příloha č. 6 Výzvy č. 5/2018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rgb="FF92D050"/>
    <pageSetUpPr fitToPage="1"/>
  </sheetPr>
  <dimension ref="A1:L83"/>
  <sheetViews>
    <sheetView tabSelected="1" view="pageBreakPreview" topLeftCell="A26" zoomScale="85" zoomScaleNormal="40" zoomScaleSheetLayoutView="85" zoomScalePageLayoutView="40" workbookViewId="0">
      <selection activeCell="J71" sqref="J71"/>
    </sheetView>
  </sheetViews>
  <sheetFormatPr defaultRowHeight="14.25" x14ac:dyDescent="0.25"/>
  <cols>
    <col min="1" max="1" width="9.28515625" style="143" customWidth="1"/>
    <col min="2" max="2" width="47.42578125" style="4" customWidth="1"/>
    <col min="3" max="3" width="11.7109375" style="4" customWidth="1"/>
    <col min="4" max="4" width="9.140625" style="4"/>
    <col min="5" max="6" width="11.42578125" style="4" customWidth="1"/>
    <col min="7" max="7" width="11.5703125" style="4" customWidth="1"/>
    <col min="8" max="8" width="11.140625" style="4" customWidth="1"/>
    <col min="9" max="10" width="11.85546875" style="4" customWidth="1"/>
    <col min="11" max="11" width="11.42578125" style="4" customWidth="1"/>
    <col min="12" max="12" width="10.42578125" style="4" customWidth="1"/>
    <col min="13" max="256" width="9.140625" style="4"/>
    <col min="257" max="257" width="9.28515625" style="4" customWidth="1"/>
    <col min="258" max="258" width="47.42578125" style="4" customWidth="1"/>
    <col min="259" max="259" width="10" style="4" customWidth="1"/>
    <col min="260" max="260" width="9.140625" style="4"/>
    <col min="261" max="262" width="11.42578125" style="4" customWidth="1"/>
    <col min="263" max="263" width="11.5703125" style="4" customWidth="1"/>
    <col min="264" max="264" width="8.7109375" style="4" customWidth="1"/>
    <col min="265" max="266" width="11.85546875" style="4" customWidth="1"/>
    <col min="267" max="267" width="11.42578125" style="4" customWidth="1"/>
    <col min="268" max="268" width="7.7109375" style="4" customWidth="1"/>
    <col min="269" max="512" width="9.140625" style="4"/>
    <col min="513" max="513" width="9.28515625" style="4" customWidth="1"/>
    <col min="514" max="514" width="47.42578125" style="4" customWidth="1"/>
    <col min="515" max="515" width="10" style="4" customWidth="1"/>
    <col min="516" max="516" width="9.140625" style="4"/>
    <col min="517" max="518" width="11.42578125" style="4" customWidth="1"/>
    <col min="519" max="519" width="11.5703125" style="4" customWidth="1"/>
    <col min="520" max="520" width="8.7109375" style="4" customWidth="1"/>
    <col min="521" max="522" width="11.85546875" style="4" customWidth="1"/>
    <col min="523" max="523" width="11.42578125" style="4" customWidth="1"/>
    <col min="524" max="524" width="7.7109375" style="4" customWidth="1"/>
    <col min="525" max="768" width="9.140625" style="4"/>
    <col min="769" max="769" width="9.28515625" style="4" customWidth="1"/>
    <col min="770" max="770" width="47.42578125" style="4" customWidth="1"/>
    <col min="771" max="771" width="10" style="4" customWidth="1"/>
    <col min="772" max="772" width="9.140625" style="4"/>
    <col min="773" max="774" width="11.42578125" style="4" customWidth="1"/>
    <col min="775" max="775" width="11.5703125" style="4" customWidth="1"/>
    <col min="776" max="776" width="8.7109375" style="4" customWidth="1"/>
    <col min="777" max="778" width="11.85546875" style="4" customWidth="1"/>
    <col min="779" max="779" width="11.42578125" style="4" customWidth="1"/>
    <col min="780" max="780" width="7.7109375" style="4" customWidth="1"/>
    <col min="781" max="1024" width="9.140625" style="4"/>
    <col min="1025" max="1025" width="9.28515625" style="4" customWidth="1"/>
    <col min="1026" max="1026" width="47.42578125" style="4" customWidth="1"/>
    <col min="1027" max="1027" width="10" style="4" customWidth="1"/>
    <col min="1028" max="1028" width="9.140625" style="4"/>
    <col min="1029" max="1030" width="11.42578125" style="4" customWidth="1"/>
    <col min="1031" max="1031" width="11.5703125" style="4" customWidth="1"/>
    <col min="1032" max="1032" width="8.7109375" style="4" customWidth="1"/>
    <col min="1033" max="1034" width="11.85546875" style="4" customWidth="1"/>
    <col min="1035" max="1035" width="11.42578125" style="4" customWidth="1"/>
    <col min="1036" max="1036" width="7.7109375" style="4" customWidth="1"/>
    <col min="1037" max="1280" width="9.140625" style="4"/>
    <col min="1281" max="1281" width="9.28515625" style="4" customWidth="1"/>
    <col min="1282" max="1282" width="47.42578125" style="4" customWidth="1"/>
    <col min="1283" max="1283" width="10" style="4" customWidth="1"/>
    <col min="1284" max="1284" width="9.140625" style="4"/>
    <col min="1285" max="1286" width="11.42578125" style="4" customWidth="1"/>
    <col min="1287" max="1287" width="11.5703125" style="4" customWidth="1"/>
    <col min="1288" max="1288" width="8.7109375" style="4" customWidth="1"/>
    <col min="1289" max="1290" width="11.85546875" style="4" customWidth="1"/>
    <col min="1291" max="1291" width="11.42578125" style="4" customWidth="1"/>
    <col min="1292" max="1292" width="7.7109375" style="4" customWidth="1"/>
    <col min="1293" max="1536" width="9.140625" style="4"/>
    <col min="1537" max="1537" width="9.28515625" style="4" customWidth="1"/>
    <col min="1538" max="1538" width="47.42578125" style="4" customWidth="1"/>
    <col min="1539" max="1539" width="10" style="4" customWidth="1"/>
    <col min="1540" max="1540" width="9.140625" style="4"/>
    <col min="1541" max="1542" width="11.42578125" style="4" customWidth="1"/>
    <col min="1543" max="1543" width="11.5703125" style="4" customWidth="1"/>
    <col min="1544" max="1544" width="8.7109375" style="4" customWidth="1"/>
    <col min="1545" max="1546" width="11.85546875" style="4" customWidth="1"/>
    <col min="1547" max="1547" width="11.42578125" style="4" customWidth="1"/>
    <col min="1548" max="1548" width="7.7109375" style="4" customWidth="1"/>
    <col min="1549" max="1792" width="9.140625" style="4"/>
    <col min="1793" max="1793" width="9.28515625" style="4" customWidth="1"/>
    <col min="1794" max="1794" width="47.42578125" style="4" customWidth="1"/>
    <col min="1795" max="1795" width="10" style="4" customWidth="1"/>
    <col min="1796" max="1796" width="9.140625" style="4"/>
    <col min="1797" max="1798" width="11.42578125" style="4" customWidth="1"/>
    <col min="1799" max="1799" width="11.5703125" style="4" customWidth="1"/>
    <col min="1800" max="1800" width="8.7109375" style="4" customWidth="1"/>
    <col min="1801" max="1802" width="11.85546875" style="4" customWidth="1"/>
    <col min="1803" max="1803" width="11.42578125" style="4" customWidth="1"/>
    <col min="1804" max="1804" width="7.7109375" style="4" customWidth="1"/>
    <col min="1805" max="2048" width="9.140625" style="4"/>
    <col min="2049" max="2049" width="9.28515625" style="4" customWidth="1"/>
    <col min="2050" max="2050" width="47.42578125" style="4" customWidth="1"/>
    <col min="2051" max="2051" width="10" style="4" customWidth="1"/>
    <col min="2052" max="2052" width="9.140625" style="4"/>
    <col min="2053" max="2054" width="11.42578125" style="4" customWidth="1"/>
    <col min="2055" max="2055" width="11.5703125" style="4" customWidth="1"/>
    <col min="2056" max="2056" width="8.7109375" style="4" customWidth="1"/>
    <col min="2057" max="2058" width="11.85546875" style="4" customWidth="1"/>
    <col min="2059" max="2059" width="11.42578125" style="4" customWidth="1"/>
    <col min="2060" max="2060" width="7.7109375" style="4" customWidth="1"/>
    <col min="2061" max="2304" width="9.140625" style="4"/>
    <col min="2305" max="2305" width="9.28515625" style="4" customWidth="1"/>
    <col min="2306" max="2306" width="47.42578125" style="4" customWidth="1"/>
    <col min="2307" max="2307" width="10" style="4" customWidth="1"/>
    <col min="2308" max="2308" width="9.140625" style="4"/>
    <col min="2309" max="2310" width="11.42578125" style="4" customWidth="1"/>
    <col min="2311" max="2311" width="11.5703125" style="4" customWidth="1"/>
    <col min="2312" max="2312" width="8.7109375" style="4" customWidth="1"/>
    <col min="2313" max="2314" width="11.85546875" style="4" customWidth="1"/>
    <col min="2315" max="2315" width="11.42578125" style="4" customWidth="1"/>
    <col min="2316" max="2316" width="7.7109375" style="4" customWidth="1"/>
    <col min="2317" max="2560" width="9.140625" style="4"/>
    <col min="2561" max="2561" width="9.28515625" style="4" customWidth="1"/>
    <col min="2562" max="2562" width="47.42578125" style="4" customWidth="1"/>
    <col min="2563" max="2563" width="10" style="4" customWidth="1"/>
    <col min="2564" max="2564" width="9.140625" style="4"/>
    <col min="2565" max="2566" width="11.42578125" style="4" customWidth="1"/>
    <col min="2567" max="2567" width="11.5703125" style="4" customWidth="1"/>
    <col min="2568" max="2568" width="8.7109375" style="4" customWidth="1"/>
    <col min="2569" max="2570" width="11.85546875" style="4" customWidth="1"/>
    <col min="2571" max="2571" width="11.42578125" style="4" customWidth="1"/>
    <col min="2572" max="2572" width="7.7109375" style="4" customWidth="1"/>
    <col min="2573" max="2816" width="9.140625" style="4"/>
    <col min="2817" max="2817" width="9.28515625" style="4" customWidth="1"/>
    <col min="2818" max="2818" width="47.42578125" style="4" customWidth="1"/>
    <col min="2819" max="2819" width="10" style="4" customWidth="1"/>
    <col min="2820" max="2820" width="9.140625" style="4"/>
    <col min="2821" max="2822" width="11.42578125" style="4" customWidth="1"/>
    <col min="2823" max="2823" width="11.5703125" style="4" customWidth="1"/>
    <col min="2824" max="2824" width="8.7109375" style="4" customWidth="1"/>
    <col min="2825" max="2826" width="11.85546875" style="4" customWidth="1"/>
    <col min="2827" max="2827" width="11.42578125" style="4" customWidth="1"/>
    <col min="2828" max="2828" width="7.7109375" style="4" customWidth="1"/>
    <col min="2829" max="3072" width="9.140625" style="4"/>
    <col min="3073" max="3073" width="9.28515625" style="4" customWidth="1"/>
    <col min="3074" max="3074" width="47.42578125" style="4" customWidth="1"/>
    <col min="3075" max="3075" width="10" style="4" customWidth="1"/>
    <col min="3076" max="3076" width="9.140625" style="4"/>
    <col min="3077" max="3078" width="11.42578125" style="4" customWidth="1"/>
    <col min="3079" max="3079" width="11.5703125" style="4" customWidth="1"/>
    <col min="3080" max="3080" width="8.7109375" style="4" customWidth="1"/>
    <col min="3081" max="3082" width="11.85546875" style="4" customWidth="1"/>
    <col min="3083" max="3083" width="11.42578125" style="4" customWidth="1"/>
    <col min="3084" max="3084" width="7.7109375" style="4" customWidth="1"/>
    <col min="3085" max="3328" width="9.140625" style="4"/>
    <col min="3329" max="3329" width="9.28515625" style="4" customWidth="1"/>
    <col min="3330" max="3330" width="47.42578125" style="4" customWidth="1"/>
    <col min="3331" max="3331" width="10" style="4" customWidth="1"/>
    <col min="3332" max="3332" width="9.140625" style="4"/>
    <col min="3333" max="3334" width="11.42578125" style="4" customWidth="1"/>
    <col min="3335" max="3335" width="11.5703125" style="4" customWidth="1"/>
    <col min="3336" max="3336" width="8.7109375" style="4" customWidth="1"/>
    <col min="3337" max="3338" width="11.85546875" style="4" customWidth="1"/>
    <col min="3339" max="3339" width="11.42578125" style="4" customWidth="1"/>
    <col min="3340" max="3340" width="7.7109375" style="4" customWidth="1"/>
    <col min="3341" max="3584" width="9.140625" style="4"/>
    <col min="3585" max="3585" width="9.28515625" style="4" customWidth="1"/>
    <col min="3586" max="3586" width="47.42578125" style="4" customWidth="1"/>
    <col min="3587" max="3587" width="10" style="4" customWidth="1"/>
    <col min="3588" max="3588" width="9.140625" style="4"/>
    <col min="3589" max="3590" width="11.42578125" style="4" customWidth="1"/>
    <col min="3591" max="3591" width="11.5703125" style="4" customWidth="1"/>
    <col min="3592" max="3592" width="8.7109375" style="4" customWidth="1"/>
    <col min="3593" max="3594" width="11.85546875" style="4" customWidth="1"/>
    <col min="3595" max="3595" width="11.42578125" style="4" customWidth="1"/>
    <col min="3596" max="3596" width="7.7109375" style="4" customWidth="1"/>
    <col min="3597" max="3840" width="9.140625" style="4"/>
    <col min="3841" max="3841" width="9.28515625" style="4" customWidth="1"/>
    <col min="3842" max="3842" width="47.42578125" style="4" customWidth="1"/>
    <col min="3843" max="3843" width="10" style="4" customWidth="1"/>
    <col min="3844" max="3844" width="9.140625" style="4"/>
    <col min="3845" max="3846" width="11.42578125" style="4" customWidth="1"/>
    <col min="3847" max="3847" width="11.5703125" style="4" customWidth="1"/>
    <col min="3848" max="3848" width="8.7109375" style="4" customWidth="1"/>
    <col min="3849" max="3850" width="11.85546875" style="4" customWidth="1"/>
    <col min="3851" max="3851" width="11.42578125" style="4" customWidth="1"/>
    <col min="3852" max="3852" width="7.7109375" style="4" customWidth="1"/>
    <col min="3853" max="4096" width="9.140625" style="4"/>
    <col min="4097" max="4097" width="9.28515625" style="4" customWidth="1"/>
    <col min="4098" max="4098" width="47.42578125" style="4" customWidth="1"/>
    <col min="4099" max="4099" width="10" style="4" customWidth="1"/>
    <col min="4100" max="4100" width="9.140625" style="4"/>
    <col min="4101" max="4102" width="11.42578125" style="4" customWidth="1"/>
    <col min="4103" max="4103" width="11.5703125" style="4" customWidth="1"/>
    <col min="4104" max="4104" width="8.7109375" style="4" customWidth="1"/>
    <col min="4105" max="4106" width="11.85546875" style="4" customWidth="1"/>
    <col min="4107" max="4107" width="11.42578125" style="4" customWidth="1"/>
    <col min="4108" max="4108" width="7.7109375" style="4" customWidth="1"/>
    <col min="4109" max="4352" width="9.140625" style="4"/>
    <col min="4353" max="4353" width="9.28515625" style="4" customWidth="1"/>
    <col min="4354" max="4354" width="47.42578125" style="4" customWidth="1"/>
    <col min="4355" max="4355" width="10" style="4" customWidth="1"/>
    <col min="4356" max="4356" width="9.140625" style="4"/>
    <col min="4357" max="4358" width="11.42578125" style="4" customWidth="1"/>
    <col min="4359" max="4359" width="11.5703125" style="4" customWidth="1"/>
    <col min="4360" max="4360" width="8.7109375" style="4" customWidth="1"/>
    <col min="4361" max="4362" width="11.85546875" style="4" customWidth="1"/>
    <col min="4363" max="4363" width="11.42578125" style="4" customWidth="1"/>
    <col min="4364" max="4364" width="7.7109375" style="4" customWidth="1"/>
    <col min="4365" max="4608" width="9.140625" style="4"/>
    <col min="4609" max="4609" width="9.28515625" style="4" customWidth="1"/>
    <col min="4610" max="4610" width="47.42578125" style="4" customWidth="1"/>
    <col min="4611" max="4611" width="10" style="4" customWidth="1"/>
    <col min="4612" max="4612" width="9.140625" style="4"/>
    <col min="4613" max="4614" width="11.42578125" style="4" customWidth="1"/>
    <col min="4615" max="4615" width="11.5703125" style="4" customWidth="1"/>
    <col min="4616" max="4616" width="8.7109375" style="4" customWidth="1"/>
    <col min="4617" max="4618" width="11.85546875" style="4" customWidth="1"/>
    <col min="4619" max="4619" width="11.42578125" style="4" customWidth="1"/>
    <col min="4620" max="4620" width="7.7109375" style="4" customWidth="1"/>
    <col min="4621" max="4864" width="9.140625" style="4"/>
    <col min="4865" max="4865" width="9.28515625" style="4" customWidth="1"/>
    <col min="4866" max="4866" width="47.42578125" style="4" customWidth="1"/>
    <col min="4867" max="4867" width="10" style="4" customWidth="1"/>
    <col min="4868" max="4868" width="9.140625" style="4"/>
    <col min="4869" max="4870" width="11.42578125" style="4" customWidth="1"/>
    <col min="4871" max="4871" width="11.5703125" style="4" customWidth="1"/>
    <col min="4872" max="4872" width="8.7109375" style="4" customWidth="1"/>
    <col min="4873" max="4874" width="11.85546875" style="4" customWidth="1"/>
    <col min="4875" max="4875" width="11.42578125" style="4" customWidth="1"/>
    <col min="4876" max="4876" width="7.7109375" style="4" customWidth="1"/>
    <col min="4877" max="5120" width="9.140625" style="4"/>
    <col min="5121" max="5121" width="9.28515625" style="4" customWidth="1"/>
    <col min="5122" max="5122" width="47.42578125" style="4" customWidth="1"/>
    <col min="5123" max="5123" width="10" style="4" customWidth="1"/>
    <col min="5124" max="5124" width="9.140625" style="4"/>
    <col min="5125" max="5126" width="11.42578125" style="4" customWidth="1"/>
    <col min="5127" max="5127" width="11.5703125" style="4" customWidth="1"/>
    <col min="5128" max="5128" width="8.7109375" style="4" customWidth="1"/>
    <col min="5129" max="5130" width="11.85546875" style="4" customWidth="1"/>
    <col min="5131" max="5131" width="11.42578125" style="4" customWidth="1"/>
    <col min="5132" max="5132" width="7.7109375" style="4" customWidth="1"/>
    <col min="5133" max="5376" width="9.140625" style="4"/>
    <col min="5377" max="5377" width="9.28515625" style="4" customWidth="1"/>
    <col min="5378" max="5378" width="47.42578125" style="4" customWidth="1"/>
    <col min="5379" max="5379" width="10" style="4" customWidth="1"/>
    <col min="5380" max="5380" width="9.140625" style="4"/>
    <col min="5381" max="5382" width="11.42578125" style="4" customWidth="1"/>
    <col min="5383" max="5383" width="11.5703125" style="4" customWidth="1"/>
    <col min="5384" max="5384" width="8.7109375" style="4" customWidth="1"/>
    <col min="5385" max="5386" width="11.85546875" style="4" customWidth="1"/>
    <col min="5387" max="5387" width="11.42578125" style="4" customWidth="1"/>
    <col min="5388" max="5388" width="7.7109375" style="4" customWidth="1"/>
    <col min="5389" max="5632" width="9.140625" style="4"/>
    <col min="5633" max="5633" width="9.28515625" style="4" customWidth="1"/>
    <col min="5634" max="5634" width="47.42578125" style="4" customWidth="1"/>
    <col min="5635" max="5635" width="10" style="4" customWidth="1"/>
    <col min="5636" max="5636" width="9.140625" style="4"/>
    <col min="5637" max="5638" width="11.42578125" style="4" customWidth="1"/>
    <col min="5639" max="5639" width="11.5703125" style="4" customWidth="1"/>
    <col min="5640" max="5640" width="8.7109375" style="4" customWidth="1"/>
    <col min="5641" max="5642" width="11.85546875" style="4" customWidth="1"/>
    <col min="5643" max="5643" width="11.42578125" style="4" customWidth="1"/>
    <col min="5644" max="5644" width="7.7109375" style="4" customWidth="1"/>
    <col min="5645" max="5888" width="9.140625" style="4"/>
    <col min="5889" max="5889" width="9.28515625" style="4" customWidth="1"/>
    <col min="5890" max="5890" width="47.42578125" style="4" customWidth="1"/>
    <col min="5891" max="5891" width="10" style="4" customWidth="1"/>
    <col min="5892" max="5892" width="9.140625" style="4"/>
    <col min="5893" max="5894" width="11.42578125" style="4" customWidth="1"/>
    <col min="5895" max="5895" width="11.5703125" style="4" customWidth="1"/>
    <col min="5896" max="5896" width="8.7109375" style="4" customWidth="1"/>
    <col min="5897" max="5898" width="11.85546875" style="4" customWidth="1"/>
    <col min="5899" max="5899" width="11.42578125" style="4" customWidth="1"/>
    <col min="5900" max="5900" width="7.7109375" style="4" customWidth="1"/>
    <col min="5901" max="6144" width="9.140625" style="4"/>
    <col min="6145" max="6145" width="9.28515625" style="4" customWidth="1"/>
    <col min="6146" max="6146" width="47.42578125" style="4" customWidth="1"/>
    <col min="6147" max="6147" width="10" style="4" customWidth="1"/>
    <col min="6148" max="6148" width="9.140625" style="4"/>
    <col min="6149" max="6150" width="11.42578125" style="4" customWidth="1"/>
    <col min="6151" max="6151" width="11.5703125" style="4" customWidth="1"/>
    <col min="6152" max="6152" width="8.7109375" style="4" customWidth="1"/>
    <col min="6153" max="6154" width="11.85546875" style="4" customWidth="1"/>
    <col min="6155" max="6155" width="11.42578125" style="4" customWidth="1"/>
    <col min="6156" max="6156" width="7.7109375" style="4" customWidth="1"/>
    <col min="6157" max="6400" width="9.140625" style="4"/>
    <col min="6401" max="6401" width="9.28515625" style="4" customWidth="1"/>
    <col min="6402" max="6402" width="47.42578125" style="4" customWidth="1"/>
    <col min="6403" max="6403" width="10" style="4" customWidth="1"/>
    <col min="6404" max="6404" width="9.140625" style="4"/>
    <col min="6405" max="6406" width="11.42578125" style="4" customWidth="1"/>
    <col min="6407" max="6407" width="11.5703125" style="4" customWidth="1"/>
    <col min="6408" max="6408" width="8.7109375" style="4" customWidth="1"/>
    <col min="6409" max="6410" width="11.85546875" style="4" customWidth="1"/>
    <col min="6411" max="6411" width="11.42578125" style="4" customWidth="1"/>
    <col min="6412" max="6412" width="7.7109375" style="4" customWidth="1"/>
    <col min="6413" max="6656" width="9.140625" style="4"/>
    <col min="6657" max="6657" width="9.28515625" style="4" customWidth="1"/>
    <col min="6658" max="6658" width="47.42578125" style="4" customWidth="1"/>
    <col min="6659" max="6659" width="10" style="4" customWidth="1"/>
    <col min="6660" max="6660" width="9.140625" style="4"/>
    <col min="6661" max="6662" width="11.42578125" style="4" customWidth="1"/>
    <col min="6663" max="6663" width="11.5703125" style="4" customWidth="1"/>
    <col min="6664" max="6664" width="8.7109375" style="4" customWidth="1"/>
    <col min="6665" max="6666" width="11.85546875" style="4" customWidth="1"/>
    <col min="6667" max="6667" width="11.42578125" style="4" customWidth="1"/>
    <col min="6668" max="6668" width="7.7109375" style="4" customWidth="1"/>
    <col min="6669" max="6912" width="9.140625" style="4"/>
    <col min="6913" max="6913" width="9.28515625" style="4" customWidth="1"/>
    <col min="6914" max="6914" width="47.42578125" style="4" customWidth="1"/>
    <col min="6915" max="6915" width="10" style="4" customWidth="1"/>
    <col min="6916" max="6916" width="9.140625" style="4"/>
    <col min="6917" max="6918" width="11.42578125" style="4" customWidth="1"/>
    <col min="6919" max="6919" width="11.5703125" style="4" customWidth="1"/>
    <col min="6920" max="6920" width="8.7109375" style="4" customWidth="1"/>
    <col min="6921" max="6922" width="11.85546875" style="4" customWidth="1"/>
    <col min="6923" max="6923" width="11.42578125" style="4" customWidth="1"/>
    <col min="6924" max="6924" width="7.7109375" style="4" customWidth="1"/>
    <col min="6925" max="7168" width="9.140625" style="4"/>
    <col min="7169" max="7169" width="9.28515625" style="4" customWidth="1"/>
    <col min="7170" max="7170" width="47.42578125" style="4" customWidth="1"/>
    <col min="7171" max="7171" width="10" style="4" customWidth="1"/>
    <col min="7172" max="7172" width="9.140625" style="4"/>
    <col min="7173" max="7174" width="11.42578125" style="4" customWidth="1"/>
    <col min="7175" max="7175" width="11.5703125" style="4" customWidth="1"/>
    <col min="7176" max="7176" width="8.7109375" style="4" customWidth="1"/>
    <col min="7177" max="7178" width="11.85546875" style="4" customWidth="1"/>
    <col min="7179" max="7179" width="11.42578125" style="4" customWidth="1"/>
    <col min="7180" max="7180" width="7.7109375" style="4" customWidth="1"/>
    <col min="7181" max="7424" width="9.140625" style="4"/>
    <col min="7425" max="7425" width="9.28515625" style="4" customWidth="1"/>
    <col min="7426" max="7426" width="47.42578125" style="4" customWidth="1"/>
    <col min="7427" max="7427" width="10" style="4" customWidth="1"/>
    <col min="7428" max="7428" width="9.140625" style="4"/>
    <col min="7429" max="7430" width="11.42578125" style="4" customWidth="1"/>
    <col min="7431" max="7431" width="11.5703125" style="4" customWidth="1"/>
    <col min="7432" max="7432" width="8.7109375" style="4" customWidth="1"/>
    <col min="7433" max="7434" width="11.85546875" style="4" customWidth="1"/>
    <col min="7435" max="7435" width="11.42578125" style="4" customWidth="1"/>
    <col min="7436" max="7436" width="7.7109375" style="4" customWidth="1"/>
    <col min="7437" max="7680" width="9.140625" style="4"/>
    <col min="7681" max="7681" width="9.28515625" style="4" customWidth="1"/>
    <col min="7682" max="7682" width="47.42578125" style="4" customWidth="1"/>
    <col min="7683" max="7683" width="10" style="4" customWidth="1"/>
    <col min="7684" max="7684" width="9.140625" style="4"/>
    <col min="7685" max="7686" width="11.42578125" style="4" customWidth="1"/>
    <col min="7687" max="7687" width="11.5703125" style="4" customWidth="1"/>
    <col min="7688" max="7688" width="8.7109375" style="4" customWidth="1"/>
    <col min="7689" max="7690" width="11.85546875" style="4" customWidth="1"/>
    <col min="7691" max="7691" width="11.42578125" style="4" customWidth="1"/>
    <col min="7692" max="7692" width="7.7109375" style="4" customWidth="1"/>
    <col min="7693" max="7936" width="9.140625" style="4"/>
    <col min="7937" max="7937" width="9.28515625" style="4" customWidth="1"/>
    <col min="7938" max="7938" width="47.42578125" style="4" customWidth="1"/>
    <col min="7939" max="7939" width="10" style="4" customWidth="1"/>
    <col min="7940" max="7940" width="9.140625" style="4"/>
    <col min="7941" max="7942" width="11.42578125" style="4" customWidth="1"/>
    <col min="7943" max="7943" width="11.5703125" style="4" customWidth="1"/>
    <col min="7944" max="7944" width="8.7109375" style="4" customWidth="1"/>
    <col min="7945" max="7946" width="11.85546875" style="4" customWidth="1"/>
    <col min="7947" max="7947" width="11.42578125" style="4" customWidth="1"/>
    <col min="7948" max="7948" width="7.7109375" style="4" customWidth="1"/>
    <col min="7949" max="8192" width="9.140625" style="4"/>
    <col min="8193" max="8193" width="9.28515625" style="4" customWidth="1"/>
    <col min="8194" max="8194" width="47.42578125" style="4" customWidth="1"/>
    <col min="8195" max="8195" width="10" style="4" customWidth="1"/>
    <col min="8196" max="8196" width="9.140625" style="4"/>
    <col min="8197" max="8198" width="11.42578125" style="4" customWidth="1"/>
    <col min="8199" max="8199" width="11.5703125" style="4" customWidth="1"/>
    <col min="8200" max="8200" width="8.7109375" style="4" customWidth="1"/>
    <col min="8201" max="8202" width="11.85546875" style="4" customWidth="1"/>
    <col min="8203" max="8203" width="11.42578125" style="4" customWidth="1"/>
    <col min="8204" max="8204" width="7.7109375" style="4" customWidth="1"/>
    <col min="8205" max="8448" width="9.140625" style="4"/>
    <col min="8449" max="8449" width="9.28515625" style="4" customWidth="1"/>
    <col min="8450" max="8450" width="47.42578125" style="4" customWidth="1"/>
    <col min="8451" max="8451" width="10" style="4" customWidth="1"/>
    <col min="8452" max="8452" width="9.140625" style="4"/>
    <col min="8453" max="8454" width="11.42578125" style="4" customWidth="1"/>
    <col min="8455" max="8455" width="11.5703125" style="4" customWidth="1"/>
    <col min="8456" max="8456" width="8.7109375" style="4" customWidth="1"/>
    <col min="8457" max="8458" width="11.85546875" style="4" customWidth="1"/>
    <col min="8459" max="8459" width="11.42578125" style="4" customWidth="1"/>
    <col min="8460" max="8460" width="7.7109375" style="4" customWidth="1"/>
    <col min="8461" max="8704" width="9.140625" style="4"/>
    <col min="8705" max="8705" width="9.28515625" style="4" customWidth="1"/>
    <col min="8706" max="8706" width="47.42578125" style="4" customWidth="1"/>
    <col min="8707" max="8707" width="10" style="4" customWidth="1"/>
    <col min="8708" max="8708" width="9.140625" style="4"/>
    <col min="8709" max="8710" width="11.42578125" style="4" customWidth="1"/>
    <col min="8711" max="8711" width="11.5703125" style="4" customWidth="1"/>
    <col min="8712" max="8712" width="8.7109375" style="4" customWidth="1"/>
    <col min="8713" max="8714" width="11.85546875" style="4" customWidth="1"/>
    <col min="8715" max="8715" width="11.42578125" style="4" customWidth="1"/>
    <col min="8716" max="8716" width="7.7109375" style="4" customWidth="1"/>
    <col min="8717" max="8960" width="9.140625" style="4"/>
    <col min="8961" max="8961" width="9.28515625" style="4" customWidth="1"/>
    <col min="8962" max="8962" width="47.42578125" style="4" customWidth="1"/>
    <col min="8963" max="8963" width="10" style="4" customWidth="1"/>
    <col min="8964" max="8964" width="9.140625" style="4"/>
    <col min="8965" max="8966" width="11.42578125" style="4" customWidth="1"/>
    <col min="8967" max="8967" width="11.5703125" style="4" customWidth="1"/>
    <col min="8968" max="8968" width="8.7109375" style="4" customWidth="1"/>
    <col min="8969" max="8970" width="11.85546875" style="4" customWidth="1"/>
    <col min="8971" max="8971" width="11.42578125" style="4" customWidth="1"/>
    <col min="8972" max="8972" width="7.7109375" style="4" customWidth="1"/>
    <col min="8973" max="9216" width="9.140625" style="4"/>
    <col min="9217" max="9217" width="9.28515625" style="4" customWidth="1"/>
    <col min="9218" max="9218" width="47.42578125" style="4" customWidth="1"/>
    <col min="9219" max="9219" width="10" style="4" customWidth="1"/>
    <col min="9220" max="9220" width="9.140625" style="4"/>
    <col min="9221" max="9222" width="11.42578125" style="4" customWidth="1"/>
    <col min="9223" max="9223" width="11.5703125" style="4" customWidth="1"/>
    <col min="9224" max="9224" width="8.7109375" style="4" customWidth="1"/>
    <col min="9225" max="9226" width="11.85546875" style="4" customWidth="1"/>
    <col min="9227" max="9227" width="11.42578125" style="4" customWidth="1"/>
    <col min="9228" max="9228" width="7.7109375" style="4" customWidth="1"/>
    <col min="9229" max="9472" width="9.140625" style="4"/>
    <col min="9473" max="9473" width="9.28515625" style="4" customWidth="1"/>
    <col min="9474" max="9474" width="47.42578125" style="4" customWidth="1"/>
    <col min="9475" max="9475" width="10" style="4" customWidth="1"/>
    <col min="9476" max="9476" width="9.140625" style="4"/>
    <col min="9477" max="9478" width="11.42578125" style="4" customWidth="1"/>
    <col min="9479" max="9479" width="11.5703125" style="4" customWidth="1"/>
    <col min="9480" max="9480" width="8.7109375" style="4" customWidth="1"/>
    <col min="9481" max="9482" width="11.85546875" style="4" customWidth="1"/>
    <col min="9483" max="9483" width="11.42578125" style="4" customWidth="1"/>
    <col min="9484" max="9484" width="7.7109375" style="4" customWidth="1"/>
    <col min="9485" max="9728" width="9.140625" style="4"/>
    <col min="9729" max="9729" width="9.28515625" style="4" customWidth="1"/>
    <col min="9730" max="9730" width="47.42578125" style="4" customWidth="1"/>
    <col min="9731" max="9731" width="10" style="4" customWidth="1"/>
    <col min="9732" max="9732" width="9.140625" style="4"/>
    <col min="9733" max="9734" width="11.42578125" style="4" customWidth="1"/>
    <col min="9735" max="9735" width="11.5703125" style="4" customWidth="1"/>
    <col min="9736" max="9736" width="8.7109375" style="4" customWidth="1"/>
    <col min="9737" max="9738" width="11.85546875" style="4" customWidth="1"/>
    <col min="9739" max="9739" width="11.42578125" style="4" customWidth="1"/>
    <col min="9740" max="9740" width="7.7109375" style="4" customWidth="1"/>
    <col min="9741" max="9984" width="9.140625" style="4"/>
    <col min="9985" max="9985" width="9.28515625" style="4" customWidth="1"/>
    <col min="9986" max="9986" width="47.42578125" style="4" customWidth="1"/>
    <col min="9987" max="9987" width="10" style="4" customWidth="1"/>
    <col min="9988" max="9988" width="9.140625" style="4"/>
    <col min="9989" max="9990" width="11.42578125" style="4" customWidth="1"/>
    <col min="9991" max="9991" width="11.5703125" style="4" customWidth="1"/>
    <col min="9992" max="9992" width="8.7109375" style="4" customWidth="1"/>
    <col min="9993" max="9994" width="11.85546875" style="4" customWidth="1"/>
    <col min="9995" max="9995" width="11.42578125" style="4" customWidth="1"/>
    <col min="9996" max="9996" width="7.7109375" style="4" customWidth="1"/>
    <col min="9997" max="10240" width="9.140625" style="4"/>
    <col min="10241" max="10241" width="9.28515625" style="4" customWidth="1"/>
    <col min="10242" max="10242" width="47.42578125" style="4" customWidth="1"/>
    <col min="10243" max="10243" width="10" style="4" customWidth="1"/>
    <col min="10244" max="10244" width="9.140625" style="4"/>
    <col min="10245" max="10246" width="11.42578125" style="4" customWidth="1"/>
    <col min="10247" max="10247" width="11.5703125" style="4" customWidth="1"/>
    <col min="10248" max="10248" width="8.7109375" style="4" customWidth="1"/>
    <col min="10249" max="10250" width="11.85546875" style="4" customWidth="1"/>
    <col min="10251" max="10251" width="11.42578125" style="4" customWidth="1"/>
    <col min="10252" max="10252" width="7.7109375" style="4" customWidth="1"/>
    <col min="10253" max="10496" width="9.140625" style="4"/>
    <col min="10497" max="10497" width="9.28515625" style="4" customWidth="1"/>
    <col min="10498" max="10498" width="47.42578125" style="4" customWidth="1"/>
    <col min="10499" max="10499" width="10" style="4" customWidth="1"/>
    <col min="10500" max="10500" width="9.140625" style="4"/>
    <col min="10501" max="10502" width="11.42578125" style="4" customWidth="1"/>
    <col min="10503" max="10503" width="11.5703125" style="4" customWidth="1"/>
    <col min="10504" max="10504" width="8.7109375" style="4" customWidth="1"/>
    <col min="10505" max="10506" width="11.85546875" style="4" customWidth="1"/>
    <col min="10507" max="10507" width="11.42578125" style="4" customWidth="1"/>
    <col min="10508" max="10508" width="7.7109375" style="4" customWidth="1"/>
    <col min="10509" max="10752" width="9.140625" style="4"/>
    <col min="10753" max="10753" width="9.28515625" style="4" customWidth="1"/>
    <col min="10754" max="10754" width="47.42578125" style="4" customWidth="1"/>
    <col min="10755" max="10755" width="10" style="4" customWidth="1"/>
    <col min="10756" max="10756" width="9.140625" style="4"/>
    <col min="10757" max="10758" width="11.42578125" style="4" customWidth="1"/>
    <col min="10759" max="10759" width="11.5703125" style="4" customWidth="1"/>
    <col min="10760" max="10760" width="8.7109375" style="4" customWidth="1"/>
    <col min="10761" max="10762" width="11.85546875" style="4" customWidth="1"/>
    <col min="10763" max="10763" width="11.42578125" style="4" customWidth="1"/>
    <col min="10764" max="10764" width="7.7109375" style="4" customWidth="1"/>
    <col min="10765" max="11008" width="9.140625" style="4"/>
    <col min="11009" max="11009" width="9.28515625" style="4" customWidth="1"/>
    <col min="11010" max="11010" width="47.42578125" style="4" customWidth="1"/>
    <col min="11011" max="11011" width="10" style="4" customWidth="1"/>
    <col min="11012" max="11012" width="9.140625" style="4"/>
    <col min="11013" max="11014" width="11.42578125" style="4" customWidth="1"/>
    <col min="11015" max="11015" width="11.5703125" style="4" customWidth="1"/>
    <col min="11016" max="11016" width="8.7109375" style="4" customWidth="1"/>
    <col min="11017" max="11018" width="11.85546875" style="4" customWidth="1"/>
    <col min="11019" max="11019" width="11.42578125" style="4" customWidth="1"/>
    <col min="11020" max="11020" width="7.7109375" style="4" customWidth="1"/>
    <col min="11021" max="11264" width="9.140625" style="4"/>
    <col min="11265" max="11265" width="9.28515625" style="4" customWidth="1"/>
    <col min="11266" max="11266" width="47.42578125" style="4" customWidth="1"/>
    <col min="11267" max="11267" width="10" style="4" customWidth="1"/>
    <col min="11268" max="11268" width="9.140625" style="4"/>
    <col min="11269" max="11270" width="11.42578125" style="4" customWidth="1"/>
    <col min="11271" max="11271" width="11.5703125" style="4" customWidth="1"/>
    <col min="11272" max="11272" width="8.7109375" style="4" customWidth="1"/>
    <col min="11273" max="11274" width="11.85546875" style="4" customWidth="1"/>
    <col min="11275" max="11275" width="11.42578125" style="4" customWidth="1"/>
    <col min="11276" max="11276" width="7.7109375" style="4" customWidth="1"/>
    <col min="11277" max="11520" width="9.140625" style="4"/>
    <col min="11521" max="11521" width="9.28515625" style="4" customWidth="1"/>
    <col min="11522" max="11522" width="47.42578125" style="4" customWidth="1"/>
    <col min="11523" max="11523" width="10" style="4" customWidth="1"/>
    <col min="11524" max="11524" width="9.140625" style="4"/>
    <col min="11525" max="11526" width="11.42578125" style="4" customWidth="1"/>
    <col min="11527" max="11527" width="11.5703125" style="4" customWidth="1"/>
    <col min="11528" max="11528" width="8.7109375" style="4" customWidth="1"/>
    <col min="11529" max="11530" width="11.85546875" style="4" customWidth="1"/>
    <col min="11531" max="11531" width="11.42578125" style="4" customWidth="1"/>
    <col min="11532" max="11532" width="7.7109375" style="4" customWidth="1"/>
    <col min="11533" max="11776" width="9.140625" style="4"/>
    <col min="11777" max="11777" width="9.28515625" style="4" customWidth="1"/>
    <col min="11778" max="11778" width="47.42578125" style="4" customWidth="1"/>
    <col min="11779" max="11779" width="10" style="4" customWidth="1"/>
    <col min="11780" max="11780" width="9.140625" style="4"/>
    <col min="11781" max="11782" width="11.42578125" style="4" customWidth="1"/>
    <col min="11783" max="11783" width="11.5703125" style="4" customWidth="1"/>
    <col min="11784" max="11784" width="8.7109375" style="4" customWidth="1"/>
    <col min="11785" max="11786" width="11.85546875" style="4" customWidth="1"/>
    <col min="11787" max="11787" width="11.42578125" style="4" customWidth="1"/>
    <col min="11788" max="11788" width="7.7109375" style="4" customWidth="1"/>
    <col min="11789" max="12032" width="9.140625" style="4"/>
    <col min="12033" max="12033" width="9.28515625" style="4" customWidth="1"/>
    <col min="12034" max="12034" width="47.42578125" style="4" customWidth="1"/>
    <col min="12035" max="12035" width="10" style="4" customWidth="1"/>
    <col min="12036" max="12036" width="9.140625" style="4"/>
    <col min="12037" max="12038" width="11.42578125" style="4" customWidth="1"/>
    <col min="12039" max="12039" width="11.5703125" style="4" customWidth="1"/>
    <col min="12040" max="12040" width="8.7109375" style="4" customWidth="1"/>
    <col min="12041" max="12042" width="11.85546875" style="4" customWidth="1"/>
    <col min="12043" max="12043" width="11.42578125" style="4" customWidth="1"/>
    <col min="12044" max="12044" width="7.7109375" style="4" customWidth="1"/>
    <col min="12045" max="12288" width="9.140625" style="4"/>
    <col min="12289" max="12289" width="9.28515625" style="4" customWidth="1"/>
    <col min="12290" max="12290" width="47.42578125" style="4" customWidth="1"/>
    <col min="12291" max="12291" width="10" style="4" customWidth="1"/>
    <col min="12292" max="12292" width="9.140625" style="4"/>
    <col min="12293" max="12294" width="11.42578125" style="4" customWidth="1"/>
    <col min="12295" max="12295" width="11.5703125" style="4" customWidth="1"/>
    <col min="12296" max="12296" width="8.7109375" style="4" customWidth="1"/>
    <col min="12297" max="12298" width="11.85546875" style="4" customWidth="1"/>
    <col min="12299" max="12299" width="11.42578125" style="4" customWidth="1"/>
    <col min="12300" max="12300" width="7.7109375" style="4" customWidth="1"/>
    <col min="12301" max="12544" width="9.140625" style="4"/>
    <col min="12545" max="12545" width="9.28515625" style="4" customWidth="1"/>
    <col min="12546" max="12546" width="47.42578125" style="4" customWidth="1"/>
    <col min="12547" max="12547" width="10" style="4" customWidth="1"/>
    <col min="12548" max="12548" width="9.140625" style="4"/>
    <col min="12549" max="12550" width="11.42578125" style="4" customWidth="1"/>
    <col min="12551" max="12551" width="11.5703125" style="4" customWidth="1"/>
    <col min="12552" max="12552" width="8.7109375" style="4" customWidth="1"/>
    <col min="12553" max="12554" width="11.85546875" style="4" customWidth="1"/>
    <col min="12555" max="12555" width="11.42578125" style="4" customWidth="1"/>
    <col min="12556" max="12556" width="7.7109375" style="4" customWidth="1"/>
    <col min="12557" max="12800" width="9.140625" style="4"/>
    <col min="12801" max="12801" width="9.28515625" style="4" customWidth="1"/>
    <col min="12802" max="12802" width="47.42578125" style="4" customWidth="1"/>
    <col min="12803" max="12803" width="10" style="4" customWidth="1"/>
    <col min="12804" max="12804" width="9.140625" style="4"/>
    <col min="12805" max="12806" width="11.42578125" style="4" customWidth="1"/>
    <col min="12807" max="12807" width="11.5703125" style="4" customWidth="1"/>
    <col min="12808" max="12808" width="8.7109375" style="4" customWidth="1"/>
    <col min="12809" max="12810" width="11.85546875" style="4" customWidth="1"/>
    <col min="12811" max="12811" width="11.42578125" style="4" customWidth="1"/>
    <col min="12812" max="12812" width="7.7109375" style="4" customWidth="1"/>
    <col min="12813" max="13056" width="9.140625" style="4"/>
    <col min="13057" max="13057" width="9.28515625" style="4" customWidth="1"/>
    <col min="13058" max="13058" width="47.42578125" style="4" customWidth="1"/>
    <col min="13059" max="13059" width="10" style="4" customWidth="1"/>
    <col min="13060" max="13060" width="9.140625" style="4"/>
    <col min="13061" max="13062" width="11.42578125" style="4" customWidth="1"/>
    <col min="13063" max="13063" width="11.5703125" style="4" customWidth="1"/>
    <col min="13064" max="13064" width="8.7109375" style="4" customWidth="1"/>
    <col min="13065" max="13066" width="11.85546875" style="4" customWidth="1"/>
    <col min="13067" max="13067" width="11.42578125" style="4" customWidth="1"/>
    <col min="13068" max="13068" width="7.7109375" style="4" customWidth="1"/>
    <col min="13069" max="13312" width="9.140625" style="4"/>
    <col min="13313" max="13313" width="9.28515625" style="4" customWidth="1"/>
    <col min="13314" max="13314" width="47.42578125" style="4" customWidth="1"/>
    <col min="13315" max="13315" width="10" style="4" customWidth="1"/>
    <col min="13316" max="13316" width="9.140625" style="4"/>
    <col min="13317" max="13318" width="11.42578125" style="4" customWidth="1"/>
    <col min="13319" max="13319" width="11.5703125" style="4" customWidth="1"/>
    <col min="13320" max="13320" width="8.7109375" style="4" customWidth="1"/>
    <col min="13321" max="13322" width="11.85546875" style="4" customWidth="1"/>
    <col min="13323" max="13323" width="11.42578125" style="4" customWidth="1"/>
    <col min="13324" max="13324" width="7.7109375" style="4" customWidth="1"/>
    <col min="13325" max="13568" width="9.140625" style="4"/>
    <col min="13569" max="13569" width="9.28515625" style="4" customWidth="1"/>
    <col min="13570" max="13570" width="47.42578125" style="4" customWidth="1"/>
    <col min="13571" max="13571" width="10" style="4" customWidth="1"/>
    <col min="13572" max="13572" width="9.140625" style="4"/>
    <col min="13573" max="13574" width="11.42578125" style="4" customWidth="1"/>
    <col min="13575" max="13575" width="11.5703125" style="4" customWidth="1"/>
    <col min="13576" max="13576" width="8.7109375" style="4" customWidth="1"/>
    <col min="13577" max="13578" width="11.85546875" style="4" customWidth="1"/>
    <col min="13579" max="13579" width="11.42578125" style="4" customWidth="1"/>
    <col min="13580" max="13580" width="7.7109375" style="4" customWidth="1"/>
    <col min="13581" max="13824" width="9.140625" style="4"/>
    <col min="13825" max="13825" width="9.28515625" style="4" customWidth="1"/>
    <col min="13826" max="13826" width="47.42578125" style="4" customWidth="1"/>
    <col min="13827" max="13827" width="10" style="4" customWidth="1"/>
    <col min="13828" max="13828" width="9.140625" style="4"/>
    <col min="13829" max="13830" width="11.42578125" style="4" customWidth="1"/>
    <col min="13831" max="13831" width="11.5703125" style="4" customWidth="1"/>
    <col min="13832" max="13832" width="8.7109375" style="4" customWidth="1"/>
    <col min="13833" max="13834" width="11.85546875" style="4" customWidth="1"/>
    <col min="13835" max="13835" width="11.42578125" style="4" customWidth="1"/>
    <col min="13836" max="13836" width="7.7109375" style="4" customWidth="1"/>
    <col min="13837" max="14080" width="9.140625" style="4"/>
    <col min="14081" max="14081" width="9.28515625" style="4" customWidth="1"/>
    <col min="14082" max="14082" width="47.42578125" style="4" customWidth="1"/>
    <col min="14083" max="14083" width="10" style="4" customWidth="1"/>
    <col min="14084" max="14084" width="9.140625" style="4"/>
    <col min="14085" max="14086" width="11.42578125" style="4" customWidth="1"/>
    <col min="14087" max="14087" width="11.5703125" style="4" customWidth="1"/>
    <col min="14088" max="14088" width="8.7109375" style="4" customWidth="1"/>
    <col min="14089" max="14090" width="11.85546875" style="4" customWidth="1"/>
    <col min="14091" max="14091" width="11.42578125" style="4" customWidth="1"/>
    <col min="14092" max="14092" width="7.7109375" style="4" customWidth="1"/>
    <col min="14093" max="14336" width="9.140625" style="4"/>
    <col min="14337" max="14337" width="9.28515625" style="4" customWidth="1"/>
    <col min="14338" max="14338" width="47.42578125" style="4" customWidth="1"/>
    <col min="14339" max="14339" width="10" style="4" customWidth="1"/>
    <col min="14340" max="14340" width="9.140625" style="4"/>
    <col min="14341" max="14342" width="11.42578125" style="4" customWidth="1"/>
    <col min="14343" max="14343" width="11.5703125" style="4" customWidth="1"/>
    <col min="14344" max="14344" width="8.7109375" style="4" customWidth="1"/>
    <col min="14345" max="14346" width="11.85546875" style="4" customWidth="1"/>
    <col min="14347" max="14347" width="11.42578125" style="4" customWidth="1"/>
    <col min="14348" max="14348" width="7.7109375" style="4" customWidth="1"/>
    <col min="14349" max="14592" width="9.140625" style="4"/>
    <col min="14593" max="14593" width="9.28515625" style="4" customWidth="1"/>
    <col min="14594" max="14594" width="47.42578125" style="4" customWidth="1"/>
    <col min="14595" max="14595" width="10" style="4" customWidth="1"/>
    <col min="14596" max="14596" width="9.140625" style="4"/>
    <col min="14597" max="14598" width="11.42578125" style="4" customWidth="1"/>
    <col min="14599" max="14599" width="11.5703125" style="4" customWidth="1"/>
    <col min="14600" max="14600" width="8.7109375" style="4" customWidth="1"/>
    <col min="14601" max="14602" width="11.85546875" style="4" customWidth="1"/>
    <col min="14603" max="14603" width="11.42578125" style="4" customWidth="1"/>
    <col min="14604" max="14604" width="7.7109375" style="4" customWidth="1"/>
    <col min="14605" max="14848" width="9.140625" style="4"/>
    <col min="14849" max="14849" width="9.28515625" style="4" customWidth="1"/>
    <col min="14850" max="14850" width="47.42578125" style="4" customWidth="1"/>
    <col min="14851" max="14851" width="10" style="4" customWidth="1"/>
    <col min="14852" max="14852" width="9.140625" style="4"/>
    <col min="14853" max="14854" width="11.42578125" style="4" customWidth="1"/>
    <col min="14855" max="14855" width="11.5703125" style="4" customWidth="1"/>
    <col min="14856" max="14856" width="8.7109375" style="4" customWidth="1"/>
    <col min="14857" max="14858" width="11.85546875" style="4" customWidth="1"/>
    <col min="14859" max="14859" width="11.42578125" style="4" customWidth="1"/>
    <col min="14860" max="14860" width="7.7109375" style="4" customWidth="1"/>
    <col min="14861" max="15104" width="9.140625" style="4"/>
    <col min="15105" max="15105" width="9.28515625" style="4" customWidth="1"/>
    <col min="15106" max="15106" width="47.42578125" style="4" customWidth="1"/>
    <col min="15107" max="15107" width="10" style="4" customWidth="1"/>
    <col min="15108" max="15108" width="9.140625" style="4"/>
    <col min="15109" max="15110" width="11.42578125" style="4" customWidth="1"/>
    <col min="15111" max="15111" width="11.5703125" style="4" customWidth="1"/>
    <col min="15112" max="15112" width="8.7109375" style="4" customWidth="1"/>
    <col min="15113" max="15114" width="11.85546875" style="4" customWidth="1"/>
    <col min="15115" max="15115" width="11.42578125" style="4" customWidth="1"/>
    <col min="15116" max="15116" width="7.7109375" style="4" customWidth="1"/>
    <col min="15117" max="15360" width="9.140625" style="4"/>
    <col min="15361" max="15361" width="9.28515625" style="4" customWidth="1"/>
    <col min="15362" max="15362" width="47.42578125" style="4" customWidth="1"/>
    <col min="15363" max="15363" width="10" style="4" customWidth="1"/>
    <col min="15364" max="15364" width="9.140625" style="4"/>
    <col min="15365" max="15366" width="11.42578125" style="4" customWidth="1"/>
    <col min="15367" max="15367" width="11.5703125" style="4" customWidth="1"/>
    <col min="15368" max="15368" width="8.7109375" style="4" customWidth="1"/>
    <col min="15369" max="15370" width="11.85546875" style="4" customWidth="1"/>
    <col min="15371" max="15371" width="11.42578125" style="4" customWidth="1"/>
    <col min="15372" max="15372" width="7.7109375" style="4" customWidth="1"/>
    <col min="15373" max="15616" width="9.140625" style="4"/>
    <col min="15617" max="15617" width="9.28515625" style="4" customWidth="1"/>
    <col min="15618" max="15618" width="47.42578125" style="4" customWidth="1"/>
    <col min="15619" max="15619" width="10" style="4" customWidth="1"/>
    <col min="15620" max="15620" width="9.140625" style="4"/>
    <col min="15621" max="15622" width="11.42578125" style="4" customWidth="1"/>
    <col min="15623" max="15623" width="11.5703125" style="4" customWidth="1"/>
    <col min="15624" max="15624" width="8.7109375" style="4" customWidth="1"/>
    <col min="15625" max="15626" width="11.85546875" style="4" customWidth="1"/>
    <col min="15627" max="15627" width="11.42578125" style="4" customWidth="1"/>
    <col min="15628" max="15628" width="7.7109375" style="4" customWidth="1"/>
    <col min="15629" max="15872" width="9.140625" style="4"/>
    <col min="15873" max="15873" width="9.28515625" style="4" customWidth="1"/>
    <col min="15874" max="15874" width="47.42578125" style="4" customWidth="1"/>
    <col min="15875" max="15875" width="10" style="4" customWidth="1"/>
    <col min="15876" max="15876" width="9.140625" style="4"/>
    <col min="15877" max="15878" width="11.42578125" style="4" customWidth="1"/>
    <col min="15879" max="15879" width="11.5703125" style="4" customWidth="1"/>
    <col min="15880" max="15880" width="8.7109375" style="4" customWidth="1"/>
    <col min="15881" max="15882" width="11.85546875" style="4" customWidth="1"/>
    <col min="15883" max="15883" width="11.42578125" style="4" customWidth="1"/>
    <col min="15884" max="15884" width="7.7109375" style="4" customWidth="1"/>
    <col min="15885" max="16128" width="9.140625" style="4"/>
    <col min="16129" max="16129" width="9.28515625" style="4" customWidth="1"/>
    <col min="16130" max="16130" width="47.42578125" style="4" customWidth="1"/>
    <col min="16131" max="16131" width="10" style="4" customWidth="1"/>
    <col min="16132" max="16132" width="9.140625" style="4"/>
    <col min="16133" max="16134" width="11.42578125" style="4" customWidth="1"/>
    <col min="16135" max="16135" width="11.5703125" style="4" customWidth="1"/>
    <col min="16136" max="16136" width="8.7109375" style="4" customWidth="1"/>
    <col min="16137" max="16138" width="11.85546875" style="4" customWidth="1"/>
    <col min="16139" max="16139" width="11.42578125" style="4" customWidth="1"/>
    <col min="16140" max="16140" width="7.7109375" style="4" customWidth="1"/>
    <col min="16141" max="16384" width="9.140625" style="4"/>
  </cols>
  <sheetData>
    <row r="1" spans="1:12" ht="16.5" x14ac:dyDescent="0.3">
      <c r="A1" s="4"/>
      <c r="B1" s="208" t="s">
        <v>91</v>
      </c>
      <c r="C1" s="208"/>
      <c r="D1" s="208"/>
      <c r="E1" s="9"/>
      <c r="F1" s="9"/>
      <c r="G1" s="9"/>
      <c r="H1" s="10"/>
      <c r="I1" s="11"/>
      <c r="J1" s="209"/>
      <c r="K1" s="209"/>
      <c r="L1" s="209"/>
    </row>
    <row r="2" spans="1:12" ht="0.75" customHeight="1" thickBot="1" x14ac:dyDescent="0.35">
      <c r="A2" s="4"/>
      <c r="B2" s="12"/>
      <c r="C2" s="12"/>
      <c r="D2" s="12"/>
      <c r="E2" s="9"/>
      <c r="F2" s="9"/>
      <c r="G2" s="9"/>
      <c r="H2" s="10"/>
      <c r="I2" s="13"/>
      <c r="J2" s="13"/>
      <c r="K2" s="13"/>
      <c r="L2" s="13"/>
    </row>
    <row r="3" spans="1:12" ht="30.75" customHeight="1" thickBot="1" x14ac:dyDescent="0.3">
      <c r="A3" s="210" t="s">
        <v>45</v>
      </c>
      <c r="B3" s="211"/>
      <c r="C3" s="14" t="s">
        <v>0</v>
      </c>
      <c r="D3" s="15"/>
      <c r="E3" s="212">
        <v>2018</v>
      </c>
      <c r="F3" s="213"/>
      <c r="G3" s="213"/>
      <c r="H3" s="214"/>
      <c r="I3" s="212">
        <v>2019</v>
      </c>
      <c r="J3" s="213"/>
      <c r="K3" s="213"/>
      <c r="L3" s="214"/>
    </row>
    <row r="4" spans="1:12" ht="15.75" customHeight="1" thickBot="1" x14ac:dyDescent="0.3">
      <c r="A4" s="215" t="s">
        <v>1</v>
      </c>
      <c r="B4" s="216"/>
      <c r="C4" s="216"/>
      <c r="D4" s="217"/>
      <c r="E4" s="218"/>
      <c r="F4" s="219"/>
      <c r="G4" s="219"/>
      <c r="H4" s="220"/>
      <c r="I4" s="218"/>
      <c r="J4" s="219"/>
      <c r="K4" s="219"/>
      <c r="L4" s="220"/>
    </row>
    <row r="5" spans="1:12" s="23" customFormat="1" ht="56.25" customHeight="1" thickBot="1" x14ac:dyDescent="0.2">
      <c r="A5" s="16" t="s">
        <v>2</v>
      </c>
      <c r="B5" s="17" t="s">
        <v>3</v>
      </c>
      <c r="C5" s="18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2" t="s">
        <v>9</v>
      </c>
      <c r="I5" s="20" t="s">
        <v>6</v>
      </c>
      <c r="J5" s="21" t="s">
        <v>7</v>
      </c>
      <c r="K5" s="21" t="s">
        <v>8</v>
      </c>
      <c r="L5" s="22" t="s">
        <v>9</v>
      </c>
    </row>
    <row r="6" spans="1:12" s="23" customFormat="1" ht="20.100000000000001" customHeight="1" thickBot="1" x14ac:dyDescent="0.2">
      <c r="A6" s="24" t="s">
        <v>46</v>
      </c>
      <c r="B6" s="25" t="s">
        <v>47</v>
      </c>
      <c r="C6" s="26">
        <f t="shared" ref="C6:C49" si="0">H6+L6</f>
        <v>78640</v>
      </c>
      <c r="D6" s="27"/>
      <c r="E6" s="28"/>
      <c r="F6" s="29"/>
      <c r="G6" s="30"/>
      <c r="H6" s="31">
        <f>SUM(H7:H13)</f>
        <v>51010</v>
      </c>
      <c r="I6" s="28"/>
      <c r="J6" s="29"/>
      <c r="K6" s="30"/>
      <c r="L6" s="31">
        <f>SUM(L7:L13)</f>
        <v>27630</v>
      </c>
    </row>
    <row r="7" spans="1:12" s="23" customFormat="1" ht="20.100000000000001" customHeight="1" x14ac:dyDescent="0.15">
      <c r="A7" s="32" t="s">
        <v>26</v>
      </c>
      <c r="B7" s="33" t="s">
        <v>10</v>
      </c>
      <c r="C7" s="34">
        <f t="shared" si="0"/>
        <v>5670</v>
      </c>
      <c r="D7" s="35"/>
      <c r="E7" s="36">
        <v>42</v>
      </c>
      <c r="F7" s="37">
        <v>90</v>
      </c>
      <c r="G7" s="38">
        <v>0</v>
      </c>
      <c r="H7" s="39">
        <f t="shared" ref="H7:H13" si="1">ROUND((E7*(F7*(G7/100)+F7)),0)</f>
        <v>3780</v>
      </c>
      <c r="I7" s="36">
        <v>21</v>
      </c>
      <c r="J7" s="37">
        <v>90</v>
      </c>
      <c r="K7" s="38">
        <v>0</v>
      </c>
      <c r="L7" s="34">
        <f t="shared" ref="L7:L13" si="2">ROUND((I7*(J7*(K7/100)+J7)),0)</f>
        <v>1890</v>
      </c>
    </row>
    <row r="8" spans="1:12" s="23" customFormat="1" ht="20.100000000000001" customHeight="1" x14ac:dyDescent="0.15">
      <c r="A8" s="32" t="s">
        <v>27</v>
      </c>
      <c r="B8" s="40" t="s">
        <v>11</v>
      </c>
      <c r="C8" s="41">
        <f t="shared" si="0"/>
        <v>5520</v>
      </c>
      <c r="D8" s="35"/>
      <c r="E8" s="36">
        <v>51</v>
      </c>
      <c r="F8" s="37">
        <v>80</v>
      </c>
      <c r="G8" s="38">
        <v>0</v>
      </c>
      <c r="H8" s="39">
        <f t="shared" si="1"/>
        <v>4080</v>
      </c>
      <c r="I8" s="36">
        <v>18</v>
      </c>
      <c r="J8" s="37">
        <v>80</v>
      </c>
      <c r="K8" s="38">
        <v>0</v>
      </c>
      <c r="L8" s="34">
        <f t="shared" si="2"/>
        <v>1440</v>
      </c>
    </row>
    <row r="9" spans="1:12" s="23" customFormat="1" ht="20.100000000000001" customHeight="1" x14ac:dyDescent="0.15">
      <c r="A9" s="42" t="s">
        <v>28</v>
      </c>
      <c r="B9" s="40" t="s">
        <v>12</v>
      </c>
      <c r="C9" s="41">
        <f t="shared" si="0"/>
        <v>9700</v>
      </c>
      <c r="D9" s="35"/>
      <c r="E9" s="36">
        <v>64</v>
      </c>
      <c r="F9" s="37">
        <v>100</v>
      </c>
      <c r="G9" s="38">
        <v>0</v>
      </c>
      <c r="H9" s="39">
        <f t="shared" si="1"/>
        <v>6400</v>
      </c>
      <c r="I9" s="36">
        <v>33</v>
      </c>
      <c r="J9" s="37">
        <v>100</v>
      </c>
      <c r="K9" s="38">
        <v>0</v>
      </c>
      <c r="L9" s="34">
        <f t="shared" si="2"/>
        <v>3300</v>
      </c>
    </row>
    <row r="10" spans="1:12" s="23" customFormat="1" ht="20.100000000000001" customHeight="1" x14ac:dyDescent="0.15">
      <c r="A10" s="32" t="s">
        <v>29</v>
      </c>
      <c r="B10" s="40" t="s">
        <v>13</v>
      </c>
      <c r="C10" s="41">
        <f t="shared" si="0"/>
        <v>26400</v>
      </c>
      <c r="D10" s="35"/>
      <c r="E10" s="36">
        <v>21</v>
      </c>
      <c r="F10" s="37">
        <v>800</v>
      </c>
      <c r="G10" s="38">
        <v>0</v>
      </c>
      <c r="H10" s="39">
        <f t="shared" si="1"/>
        <v>16800</v>
      </c>
      <c r="I10" s="36">
        <v>12</v>
      </c>
      <c r="J10" s="37">
        <v>800</v>
      </c>
      <c r="K10" s="38">
        <v>0</v>
      </c>
      <c r="L10" s="34">
        <f t="shared" si="2"/>
        <v>9600</v>
      </c>
    </row>
    <row r="11" spans="1:12" s="23" customFormat="1" ht="20.100000000000001" customHeight="1" x14ac:dyDescent="0.15">
      <c r="A11" s="32" t="s">
        <v>30</v>
      </c>
      <c r="B11" s="40" t="s">
        <v>14</v>
      </c>
      <c r="C11" s="41">
        <f t="shared" si="0"/>
        <v>31350</v>
      </c>
      <c r="D11" s="35"/>
      <c r="E11" s="36">
        <v>21</v>
      </c>
      <c r="F11" s="37">
        <v>950</v>
      </c>
      <c r="G11" s="38">
        <v>0</v>
      </c>
      <c r="H11" s="39">
        <f t="shared" si="1"/>
        <v>19950</v>
      </c>
      <c r="I11" s="36">
        <v>12</v>
      </c>
      <c r="J11" s="37">
        <v>950</v>
      </c>
      <c r="K11" s="38">
        <v>0</v>
      </c>
      <c r="L11" s="34">
        <f t="shared" si="2"/>
        <v>11400</v>
      </c>
    </row>
    <row r="12" spans="1:12" s="23" customFormat="1" ht="26.25" customHeight="1" x14ac:dyDescent="0.15">
      <c r="A12" s="32" t="s">
        <v>31</v>
      </c>
      <c r="B12" s="43" t="s">
        <v>15</v>
      </c>
      <c r="C12" s="41">
        <f t="shared" si="0"/>
        <v>0</v>
      </c>
      <c r="D12" s="44"/>
      <c r="E12" s="45"/>
      <c r="F12" s="46"/>
      <c r="G12" s="38"/>
      <c r="H12" s="39">
        <f t="shared" si="1"/>
        <v>0</v>
      </c>
      <c r="I12" s="45"/>
      <c r="J12" s="46"/>
      <c r="K12" s="38"/>
      <c r="L12" s="34">
        <f t="shared" si="2"/>
        <v>0</v>
      </c>
    </row>
    <row r="13" spans="1:12" s="23" customFormat="1" ht="20.100000000000001" customHeight="1" thickBot="1" x14ac:dyDescent="0.2">
      <c r="A13" s="47" t="s">
        <v>16</v>
      </c>
      <c r="B13" s="48" t="s">
        <v>16</v>
      </c>
      <c r="C13" s="49">
        <f t="shared" si="0"/>
        <v>0</v>
      </c>
      <c r="D13" s="50"/>
      <c r="E13" s="51"/>
      <c r="F13" s="52"/>
      <c r="G13" s="53"/>
      <c r="H13" s="54">
        <f t="shared" si="1"/>
        <v>0</v>
      </c>
      <c r="I13" s="51"/>
      <c r="J13" s="52"/>
      <c r="K13" s="53"/>
      <c r="L13" s="54">
        <f t="shared" si="2"/>
        <v>0</v>
      </c>
    </row>
    <row r="14" spans="1:12" s="23" customFormat="1" ht="20.100000000000001" customHeight="1" thickBot="1" x14ac:dyDescent="0.2">
      <c r="A14" s="24" t="s">
        <v>48</v>
      </c>
      <c r="B14" s="25" t="s">
        <v>17</v>
      </c>
      <c r="C14" s="26">
        <f t="shared" si="0"/>
        <v>8127</v>
      </c>
      <c r="D14" s="27"/>
      <c r="E14" s="28"/>
      <c r="F14" s="29"/>
      <c r="G14" s="30"/>
      <c r="H14" s="26">
        <f>H15+H17</f>
        <v>5002</v>
      </c>
      <c r="I14" s="28"/>
      <c r="J14" s="29"/>
      <c r="K14" s="30"/>
      <c r="L14" s="26">
        <f>L15+L17</f>
        <v>3125</v>
      </c>
    </row>
    <row r="15" spans="1:12" s="23" customFormat="1" ht="20.100000000000001" customHeight="1" x14ac:dyDescent="0.15">
      <c r="A15" s="55" t="s">
        <v>32</v>
      </c>
      <c r="B15" s="56" t="s">
        <v>33</v>
      </c>
      <c r="C15" s="39">
        <f t="shared" si="0"/>
        <v>5627</v>
      </c>
      <c r="D15" s="57"/>
      <c r="E15" s="58"/>
      <c r="F15" s="59"/>
      <c r="G15" s="60"/>
      <c r="H15" s="39">
        <f>SUM(H16)</f>
        <v>2977</v>
      </c>
      <c r="I15" s="58"/>
      <c r="J15" s="59"/>
      <c r="K15" s="60"/>
      <c r="L15" s="39">
        <f>SUM(L16)</f>
        <v>2650</v>
      </c>
    </row>
    <row r="16" spans="1:12" s="23" customFormat="1" ht="20.100000000000001" customHeight="1" x14ac:dyDescent="0.15">
      <c r="A16" s="61" t="s">
        <v>16</v>
      </c>
      <c r="B16" s="62" t="s">
        <v>34</v>
      </c>
      <c r="C16" s="63">
        <f t="shared" si="0"/>
        <v>5627</v>
      </c>
      <c r="D16" s="64"/>
      <c r="E16" s="65">
        <v>82</v>
      </c>
      <c r="F16" s="66">
        <v>30</v>
      </c>
      <c r="G16" s="53">
        <v>21</v>
      </c>
      <c r="H16" s="54">
        <f>ROUND((E16*(F16*(G16/100)+F16)),0)</f>
        <v>2977</v>
      </c>
      <c r="I16" s="65">
        <v>73</v>
      </c>
      <c r="J16" s="66">
        <v>30</v>
      </c>
      <c r="K16" s="53">
        <v>21</v>
      </c>
      <c r="L16" s="63">
        <f>ROUND((I16*(J16*(K16/100)+J16)),0)</f>
        <v>2650</v>
      </c>
    </row>
    <row r="17" spans="1:12" s="23" customFormat="1" ht="20.100000000000001" customHeight="1" x14ac:dyDescent="0.15">
      <c r="A17" s="67" t="s">
        <v>35</v>
      </c>
      <c r="B17" s="68" t="s">
        <v>36</v>
      </c>
      <c r="C17" s="69">
        <f t="shared" si="0"/>
        <v>2500</v>
      </c>
      <c r="D17" s="70"/>
      <c r="E17" s="71"/>
      <c r="F17" s="72"/>
      <c r="G17" s="73"/>
      <c r="H17" s="69">
        <f>SUM(H18)</f>
        <v>2025</v>
      </c>
      <c r="I17" s="71"/>
      <c r="J17" s="72"/>
      <c r="K17" s="73"/>
      <c r="L17" s="69">
        <f>SUM(L18)</f>
        <v>475</v>
      </c>
    </row>
    <row r="18" spans="1:12" s="23" customFormat="1" ht="20.100000000000001" customHeight="1" thickBot="1" x14ac:dyDescent="0.2">
      <c r="A18" s="61" t="s">
        <v>16</v>
      </c>
      <c r="B18" s="62" t="s">
        <v>37</v>
      </c>
      <c r="C18" s="63">
        <f t="shared" si="0"/>
        <v>2500</v>
      </c>
      <c r="D18" s="64"/>
      <c r="E18" s="65">
        <v>1</v>
      </c>
      <c r="F18" s="66">
        <v>1761</v>
      </c>
      <c r="G18" s="53">
        <v>15</v>
      </c>
      <c r="H18" s="54">
        <f>ROUND((E18*(F18*(G18/100)+F18)),0)</f>
        <v>2025</v>
      </c>
      <c r="I18" s="65">
        <v>1</v>
      </c>
      <c r="J18" s="66">
        <v>413</v>
      </c>
      <c r="K18" s="53">
        <v>15</v>
      </c>
      <c r="L18" s="63">
        <f>ROUND((I18*(J18*(K18/100)+J18)),0)</f>
        <v>475</v>
      </c>
    </row>
    <row r="19" spans="1:12" s="23" customFormat="1" ht="20.100000000000001" customHeight="1" thickBot="1" x14ac:dyDescent="0.2">
      <c r="A19" s="24" t="s">
        <v>49</v>
      </c>
      <c r="B19" s="25" t="s">
        <v>38</v>
      </c>
      <c r="C19" s="26">
        <f>H19+L22</f>
        <v>9482</v>
      </c>
      <c r="D19" s="74"/>
      <c r="E19" s="75"/>
      <c r="F19" s="76"/>
      <c r="G19" s="77"/>
      <c r="H19" s="31">
        <f>H20+H22</f>
        <v>5031</v>
      </c>
      <c r="I19" s="75"/>
      <c r="J19" s="76"/>
      <c r="K19" s="77"/>
      <c r="L19" s="26">
        <f>L20+L22</f>
        <v>4451</v>
      </c>
    </row>
    <row r="20" spans="1:12" s="23" customFormat="1" ht="27" customHeight="1" x14ac:dyDescent="0.15">
      <c r="A20" s="78" t="s">
        <v>44</v>
      </c>
      <c r="B20" s="56" t="s">
        <v>40</v>
      </c>
      <c r="C20" s="69">
        <f>H20+L20</f>
        <v>0</v>
      </c>
      <c r="D20" s="79"/>
      <c r="E20" s="58"/>
      <c r="F20" s="59"/>
      <c r="G20" s="60"/>
      <c r="H20" s="39">
        <f>SUM(H21)</f>
        <v>0</v>
      </c>
      <c r="I20" s="58"/>
      <c r="J20" s="59"/>
      <c r="K20" s="60"/>
      <c r="L20" s="39">
        <f>SUM(L21)</f>
        <v>0</v>
      </c>
    </row>
    <row r="21" spans="1:12" s="23" customFormat="1" ht="27" customHeight="1" x14ac:dyDescent="0.15">
      <c r="A21" s="61" t="s">
        <v>16</v>
      </c>
      <c r="B21" s="80" t="s">
        <v>41</v>
      </c>
      <c r="C21" s="41">
        <f>H21+L21</f>
        <v>0</v>
      </c>
      <c r="D21" s="81"/>
      <c r="E21" s="36"/>
      <c r="F21" s="37"/>
      <c r="G21" s="38"/>
      <c r="H21" s="39">
        <f>ROUND((E21*(F21*(G21/100)+F21)),0)</f>
        <v>0</v>
      </c>
      <c r="I21" s="36"/>
      <c r="J21" s="37"/>
      <c r="K21" s="38"/>
      <c r="L21" s="39">
        <f>ROUND((I21*(J21*(K21/100)+J21)),0)</f>
        <v>0</v>
      </c>
    </row>
    <row r="22" spans="1:12" s="23" customFormat="1" ht="27" customHeight="1" x14ac:dyDescent="0.15">
      <c r="A22" s="78" t="s">
        <v>50</v>
      </c>
      <c r="B22" s="56" t="s">
        <v>42</v>
      </c>
      <c r="C22" s="69">
        <f t="shared" si="0"/>
        <v>9482</v>
      </c>
      <c r="D22" s="79"/>
      <c r="E22" s="58"/>
      <c r="F22" s="59"/>
      <c r="G22" s="60"/>
      <c r="H22" s="39">
        <f>SUM(H23:H23)</f>
        <v>5031</v>
      </c>
      <c r="I22" s="58"/>
      <c r="J22" s="59"/>
      <c r="K22" s="60"/>
      <c r="L22" s="39">
        <f>SUM(L23:L23)</f>
        <v>4451</v>
      </c>
    </row>
    <row r="23" spans="1:12" s="23" customFormat="1" ht="20.100000000000001" customHeight="1" thickBot="1" x14ac:dyDescent="0.2">
      <c r="A23" s="82" t="s">
        <v>16</v>
      </c>
      <c r="B23" s="83" t="s">
        <v>43</v>
      </c>
      <c r="C23" s="49">
        <f t="shared" si="0"/>
        <v>9482</v>
      </c>
      <c r="D23" s="84"/>
      <c r="E23" s="45">
        <v>35</v>
      </c>
      <c r="F23" s="46">
        <v>125</v>
      </c>
      <c r="G23" s="85">
        <v>15</v>
      </c>
      <c r="H23" s="69">
        <f>ROUND((E23*(F23*(G23/100)+F23)),0)</f>
        <v>5031</v>
      </c>
      <c r="I23" s="45">
        <v>30</v>
      </c>
      <c r="J23" s="46">
        <v>129</v>
      </c>
      <c r="K23" s="85">
        <v>15</v>
      </c>
      <c r="L23" s="69">
        <f>ROUND((I23*(J23*(K23/100)+J23)),0)</f>
        <v>4451</v>
      </c>
    </row>
    <row r="24" spans="1:12" s="23" customFormat="1" ht="20.100000000000001" customHeight="1" thickBot="1" x14ac:dyDescent="0.2">
      <c r="A24" s="86" t="s">
        <v>51</v>
      </c>
      <c r="B24" s="25" t="s">
        <v>39</v>
      </c>
      <c r="C24" s="26">
        <f t="shared" si="0"/>
        <v>16033</v>
      </c>
      <c r="D24" s="87"/>
      <c r="E24" s="88"/>
      <c r="F24" s="89"/>
      <c r="G24" s="90"/>
      <c r="H24" s="31">
        <f>H25+H34</f>
        <v>9257</v>
      </c>
      <c r="I24" s="88"/>
      <c r="J24" s="89"/>
      <c r="K24" s="90"/>
      <c r="L24" s="26">
        <f>L25+L34</f>
        <v>6776</v>
      </c>
    </row>
    <row r="25" spans="1:12" s="23" customFormat="1" ht="20.100000000000001" customHeight="1" x14ac:dyDescent="0.15">
      <c r="A25" s="91" t="s">
        <v>52</v>
      </c>
      <c r="B25" s="92" t="s">
        <v>53</v>
      </c>
      <c r="C25" s="34">
        <f t="shared" si="0"/>
        <v>0</v>
      </c>
      <c r="D25" s="93"/>
      <c r="E25" s="58"/>
      <c r="F25" s="59"/>
      <c r="G25" s="60"/>
      <c r="H25" s="39">
        <f>H26+H28+H30+H32</f>
        <v>0</v>
      </c>
      <c r="I25" s="58"/>
      <c r="J25" s="59"/>
      <c r="K25" s="60"/>
      <c r="L25" s="39">
        <f>L26+L28+L30+L32</f>
        <v>0</v>
      </c>
    </row>
    <row r="26" spans="1:12" s="23" customFormat="1" ht="29.25" customHeight="1" x14ac:dyDescent="0.15">
      <c r="A26" s="67" t="s">
        <v>54</v>
      </c>
      <c r="B26" s="68" t="s">
        <v>55</v>
      </c>
      <c r="C26" s="69">
        <f t="shared" si="0"/>
        <v>0</v>
      </c>
      <c r="D26" s="94"/>
      <c r="E26" s="71"/>
      <c r="F26" s="72"/>
      <c r="G26" s="73"/>
      <c r="H26" s="69">
        <f>SUM(H27)</f>
        <v>0</v>
      </c>
      <c r="I26" s="71"/>
      <c r="J26" s="72"/>
      <c r="K26" s="73"/>
      <c r="L26" s="69">
        <f>SUM(L27)</f>
        <v>0</v>
      </c>
    </row>
    <row r="27" spans="1:12" s="23" customFormat="1" ht="29.25" customHeight="1" x14ac:dyDescent="0.15">
      <c r="A27" s="61" t="s">
        <v>16</v>
      </c>
      <c r="B27" s="95" t="s">
        <v>41</v>
      </c>
      <c r="C27" s="63">
        <f t="shared" si="0"/>
        <v>0</v>
      </c>
      <c r="D27" s="96"/>
      <c r="E27" s="65"/>
      <c r="F27" s="66"/>
      <c r="G27" s="53"/>
      <c r="H27" s="69">
        <f>ROUND((E27*(F27*(G27/100)+F27)),0)</f>
        <v>0</v>
      </c>
      <c r="I27" s="65"/>
      <c r="J27" s="66"/>
      <c r="K27" s="53"/>
      <c r="L27" s="69">
        <f>ROUND((I27*(J27*(K27/100)+J27)),0)</f>
        <v>0</v>
      </c>
    </row>
    <row r="28" spans="1:12" s="23" customFormat="1" ht="29.25" customHeight="1" x14ac:dyDescent="0.15">
      <c r="A28" s="67" t="s">
        <v>56</v>
      </c>
      <c r="B28" s="97" t="s">
        <v>57</v>
      </c>
      <c r="C28" s="69">
        <f>H28+L28</f>
        <v>0</v>
      </c>
      <c r="D28" s="94"/>
      <c r="E28" s="71"/>
      <c r="F28" s="72"/>
      <c r="G28" s="73"/>
      <c r="H28" s="69">
        <f>SUM(H29)</f>
        <v>0</v>
      </c>
      <c r="I28" s="71"/>
      <c r="J28" s="72"/>
      <c r="K28" s="73"/>
      <c r="L28" s="69">
        <f>SUM(L29)</f>
        <v>0</v>
      </c>
    </row>
    <row r="29" spans="1:12" s="23" customFormat="1" ht="29.25" customHeight="1" x14ac:dyDescent="0.15">
      <c r="A29" s="61" t="s">
        <v>16</v>
      </c>
      <c r="B29" s="95" t="s">
        <v>41</v>
      </c>
      <c r="C29" s="69">
        <f>H29+L29</f>
        <v>0</v>
      </c>
      <c r="D29" s="96"/>
      <c r="E29" s="65"/>
      <c r="F29" s="66"/>
      <c r="G29" s="53"/>
      <c r="H29" s="54">
        <f>ROUND((E29*(F29*(G29/100)+F29)),0)</f>
        <v>0</v>
      </c>
      <c r="I29" s="65"/>
      <c r="J29" s="66"/>
      <c r="K29" s="53"/>
      <c r="L29" s="54">
        <f>ROUND((I29*(J29*(K29/100)+J29)),0)</f>
        <v>0</v>
      </c>
    </row>
    <row r="30" spans="1:12" s="23" customFormat="1" ht="20.100000000000001" customHeight="1" x14ac:dyDescent="0.15">
      <c r="A30" s="67" t="s">
        <v>58</v>
      </c>
      <c r="B30" s="97" t="s">
        <v>59</v>
      </c>
      <c r="C30" s="69">
        <f t="shared" si="0"/>
        <v>0</v>
      </c>
      <c r="D30" s="94"/>
      <c r="E30" s="71"/>
      <c r="F30" s="72"/>
      <c r="G30" s="73"/>
      <c r="H30" s="69">
        <f>SUM(H31)</f>
        <v>0</v>
      </c>
      <c r="I30" s="71"/>
      <c r="J30" s="72"/>
      <c r="K30" s="73"/>
      <c r="L30" s="69">
        <f>SUM(L31)</f>
        <v>0</v>
      </c>
    </row>
    <row r="31" spans="1:12" s="23" customFormat="1" ht="20.100000000000001" customHeight="1" x14ac:dyDescent="0.15">
      <c r="A31" s="61" t="s">
        <v>16</v>
      </c>
      <c r="B31" s="95" t="s">
        <v>41</v>
      </c>
      <c r="C31" s="63">
        <f>H31+L31</f>
        <v>0</v>
      </c>
      <c r="D31" s="96"/>
      <c r="E31" s="65"/>
      <c r="F31" s="66"/>
      <c r="G31" s="53"/>
      <c r="H31" s="54">
        <f>ROUND((E31*(F31*(G31/100)+F31)),0)</f>
        <v>0</v>
      </c>
      <c r="I31" s="65"/>
      <c r="J31" s="66"/>
      <c r="K31" s="53"/>
      <c r="L31" s="54">
        <f>ROUND((I31*(J31*(K31/100)+J31)),0)</f>
        <v>0</v>
      </c>
    </row>
    <row r="32" spans="1:12" s="23" customFormat="1" ht="28.5" customHeight="1" x14ac:dyDescent="0.15">
      <c r="A32" s="67" t="s">
        <v>60</v>
      </c>
      <c r="B32" s="68" t="s">
        <v>61</v>
      </c>
      <c r="C32" s="69">
        <f t="shared" si="0"/>
        <v>0</v>
      </c>
      <c r="D32" s="94"/>
      <c r="E32" s="71"/>
      <c r="F32" s="72"/>
      <c r="G32" s="73"/>
      <c r="H32" s="69">
        <f>SUM(H33)</f>
        <v>0</v>
      </c>
      <c r="I32" s="71"/>
      <c r="J32" s="72"/>
      <c r="K32" s="73"/>
      <c r="L32" s="69">
        <f>SUM(L33)</f>
        <v>0</v>
      </c>
    </row>
    <row r="33" spans="1:12" s="23" customFormat="1" ht="24.75" customHeight="1" x14ac:dyDescent="0.15">
      <c r="A33" s="61" t="s">
        <v>16</v>
      </c>
      <c r="B33" s="95" t="s">
        <v>41</v>
      </c>
      <c r="C33" s="63">
        <f t="shared" si="0"/>
        <v>0</v>
      </c>
      <c r="D33" s="96"/>
      <c r="E33" s="65"/>
      <c r="F33" s="66"/>
      <c r="G33" s="53"/>
      <c r="H33" s="54">
        <f>ROUND((E33*(F33*(G33/100)+F33)),0)</f>
        <v>0</v>
      </c>
      <c r="I33" s="65"/>
      <c r="J33" s="66"/>
      <c r="K33" s="53"/>
      <c r="L33" s="54">
        <f>ROUND((I33*(J33*(K33/100)+J33)),0)</f>
        <v>0</v>
      </c>
    </row>
    <row r="34" spans="1:12" s="23" customFormat="1" ht="20.100000000000001" customHeight="1" x14ac:dyDescent="0.15">
      <c r="A34" s="98" t="s">
        <v>62</v>
      </c>
      <c r="B34" s="99" t="s">
        <v>63</v>
      </c>
      <c r="C34" s="100">
        <f t="shared" si="0"/>
        <v>16033</v>
      </c>
      <c r="D34" s="101"/>
      <c r="E34" s="102"/>
      <c r="F34" s="103"/>
      <c r="G34" s="104"/>
      <c r="H34" s="105">
        <f>SUM(H35+H37+H39+H41+H43)</f>
        <v>9257</v>
      </c>
      <c r="I34" s="102"/>
      <c r="J34" s="103"/>
      <c r="K34" s="104"/>
      <c r="L34" s="105">
        <f>L35+L37+L39+L41+L43</f>
        <v>6776</v>
      </c>
    </row>
    <row r="35" spans="1:12" s="23" customFormat="1" ht="32.25" customHeight="1" x14ac:dyDescent="0.15">
      <c r="A35" s="55" t="s">
        <v>64</v>
      </c>
      <c r="B35" s="56" t="s">
        <v>65</v>
      </c>
      <c r="C35" s="39">
        <f>H35+L35</f>
        <v>0</v>
      </c>
      <c r="D35" s="106"/>
      <c r="E35" s="58"/>
      <c r="F35" s="59"/>
      <c r="G35" s="60"/>
      <c r="H35" s="39">
        <f>SUM(H36)</f>
        <v>0</v>
      </c>
      <c r="I35" s="58"/>
      <c r="J35" s="59"/>
      <c r="K35" s="60"/>
      <c r="L35" s="39">
        <f>SUM(L36)</f>
        <v>0</v>
      </c>
    </row>
    <row r="36" spans="1:12" s="23" customFormat="1" ht="22.5" customHeight="1" x14ac:dyDescent="0.15">
      <c r="A36" s="61" t="s">
        <v>16</v>
      </c>
      <c r="B36" s="80" t="s">
        <v>41</v>
      </c>
      <c r="C36" s="41">
        <f t="shared" si="0"/>
        <v>0</v>
      </c>
      <c r="D36" s="107"/>
      <c r="E36" s="45"/>
      <c r="F36" s="46"/>
      <c r="G36" s="38"/>
      <c r="H36" s="39">
        <f>ROUND((E36*(F36*(G36/100)+F36)),0)</f>
        <v>0</v>
      </c>
      <c r="I36" s="45"/>
      <c r="J36" s="46"/>
      <c r="K36" s="38"/>
      <c r="L36" s="39">
        <f>ROUND((I36*(J36*(K36/100)+J36)),0)</f>
        <v>0</v>
      </c>
    </row>
    <row r="37" spans="1:12" s="23" customFormat="1" ht="20.100000000000001" customHeight="1" x14ac:dyDescent="0.15">
      <c r="A37" s="67" t="s">
        <v>66</v>
      </c>
      <c r="B37" s="97" t="s">
        <v>67</v>
      </c>
      <c r="C37" s="69">
        <f t="shared" si="0"/>
        <v>16033</v>
      </c>
      <c r="D37" s="94"/>
      <c r="E37" s="71"/>
      <c r="F37" s="72"/>
      <c r="G37" s="60"/>
      <c r="H37" s="39">
        <f>SUM(H38)</f>
        <v>9257</v>
      </c>
      <c r="I37" s="71"/>
      <c r="J37" s="72"/>
      <c r="K37" s="60"/>
      <c r="L37" s="39">
        <f>SUM(L38)</f>
        <v>6776</v>
      </c>
    </row>
    <row r="38" spans="1:12" s="23" customFormat="1" ht="20.100000000000001" customHeight="1" x14ac:dyDescent="0.15">
      <c r="A38" s="61" t="s">
        <v>16</v>
      </c>
      <c r="B38" s="108" t="s">
        <v>68</v>
      </c>
      <c r="C38" s="41">
        <f t="shared" si="0"/>
        <v>16033</v>
      </c>
      <c r="D38" s="109"/>
      <c r="E38" s="45">
        <v>15</v>
      </c>
      <c r="F38" s="46">
        <v>510</v>
      </c>
      <c r="G38" s="38">
        <v>21</v>
      </c>
      <c r="H38" s="39">
        <f>ROUND((E38*(F38*(G38/100)+F38)),0)</f>
        <v>9257</v>
      </c>
      <c r="I38" s="45">
        <v>14</v>
      </c>
      <c r="J38" s="46">
        <v>400</v>
      </c>
      <c r="K38" s="38">
        <v>21</v>
      </c>
      <c r="L38" s="39">
        <f>ROUND((I38*(J38*(K38/100)+J38)),0)</f>
        <v>6776</v>
      </c>
    </row>
    <row r="39" spans="1:12" s="23" customFormat="1" ht="20.100000000000001" customHeight="1" x14ac:dyDescent="0.15">
      <c r="A39" s="67" t="s">
        <v>69</v>
      </c>
      <c r="B39" s="97" t="s">
        <v>70</v>
      </c>
      <c r="C39" s="69">
        <f t="shared" si="0"/>
        <v>0</v>
      </c>
      <c r="D39" s="94"/>
      <c r="E39" s="71"/>
      <c r="F39" s="72"/>
      <c r="G39" s="60"/>
      <c r="H39" s="39">
        <f>SUM(H40)</f>
        <v>0</v>
      </c>
      <c r="I39" s="60"/>
      <c r="J39" s="72"/>
      <c r="K39" s="72"/>
      <c r="L39" s="110">
        <f>SUM(L40)</f>
        <v>0</v>
      </c>
    </row>
    <row r="40" spans="1:12" s="23" customFormat="1" ht="20.100000000000001" customHeight="1" x14ac:dyDescent="0.15">
      <c r="A40" s="61" t="s">
        <v>16</v>
      </c>
      <c r="B40" s="80" t="s">
        <v>41</v>
      </c>
      <c r="C40" s="41">
        <f t="shared" si="0"/>
        <v>0</v>
      </c>
      <c r="D40" s="109"/>
      <c r="E40" s="45"/>
      <c r="F40" s="46"/>
      <c r="G40" s="38"/>
      <c r="H40" s="39">
        <f>ROUND((E40*(F40*(G40/100)+F40)),0)</f>
        <v>0</v>
      </c>
      <c r="I40" s="45"/>
      <c r="J40" s="46"/>
      <c r="K40" s="37"/>
      <c r="L40" s="110">
        <f>ROUND((I40*(J40*(K40/100)+J40)),0)</f>
        <v>0</v>
      </c>
    </row>
    <row r="41" spans="1:12" s="23" customFormat="1" ht="20.100000000000001" customHeight="1" x14ac:dyDescent="0.15">
      <c r="A41" s="67" t="s">
        <v>71</v>
      </c>
      <c r="B41" s="97" t="s">
        <v>72</v>
      </c>
      <c r="C41" s="69">
        <f t="shared" si="0"/>
        <v>0</v>
      </c>
      <c r="D41" s="94"/>
      <c r="E41" s="71"/>
      <c r="F41" s="72"/>
      <c r="G41" s="60"/>
      <c r="H41" s="39">
        <f>SUM(H42)</f>
        <v>0</v>
      </c>
      <c r="I41" s="60"/>
      <c r="J41" s="72"/>
      <c r="K41" s="59"/>
      <c r="L41" s="110">
        <f>SUM(L42)</f>
        <v>0</v>
      </c>
    </row>
    <row r="42" spans="1:12" s="23" customFormat="1" ht="20.100000000000001" customHeight="1" x14ac:dyDescent="0.15">
      <c r="A42" s="61" t="s">
        <v>16</v>
      </c>
      <c r="B42" s="80" t="s">
        <v>41</v>
      </c>
      <c r="C42" s="41">
        <f t="shared" si="0"/>
        <v>0</v>
      </c>
      <c r="D42" s="109"/>
      <c r="E42" s="45"/>
      <c r="F42" s="46"/>
      <c r="G42" s="38"/>
      <c r="H42" s="39">
        <f>ROUND((E42*(F42*(G42/100)+F42)),0)</f>
        <v>0</v>
      </c>
      <c r="I42" s="45"/>
      <c r="J42" s="46"/>
      <c r="K42" s="38"/>
      <c r="L42" s="39">
        <f>ROUND((I42*(J42*(K42/100)+J42)),0)</f>
        <v>0</v>
      </c>
    </row>
    <row r="43" spans="1:12" s="23" customFormat="1" ht="20.100000000000001" customHeight="1" x14ac:dyDescent="0.15">
      <c r="A43" s="67" t="s">
        <v>73</v>
      </c>
      <c r="B43" s="111" t="s">
        <v>74</v>
      </c>
      <c r="C43" s="69">
        <f t="shared" si="0"/>
        <v>0</v>
      </c>
      <c r="D43" s="94"/>
      <c r="E43" s="71"/>
      <c r="F43" s="72"/>
      <c r="G43" s="60"/>
      <c r="H43" s="39">
        <f>SUM(H44)</f>
        <v>0</v>
      </c>
      <c r="I43" s="71"/>
      <c r="J43" s="72"/>
      <c r="K43" s="60"/>
      <c r="L43" s="39">
        <f>SUM(L44)</f>
        <v>0</v>
      </c>
    </row>
    <row r="44" spans="1:12" s="23" customFormat="1" ht="20.100000000000001" customHeight="1" thickBot="1" x14ac:dyDescent="0.2">
      <c r="A44" s="82" t="s">
        <v>16</v>
      </c>
      <c r="B44" s="112" t="s">
        <v>41</v>
      </c>
      <c r="C44" s="49">
        <f t="shared" si="0"/>
        <v>0</v>
      </c>
      <c r="D44" s="96"/>
      <c r="E44" s="51"/>
      <c r="F44" s="52"/>
      <c r="G44" s="53"/>
      <c r="H44" s="54">
        <f>ROUND((E44*(F44*(G44/100)+F44)),0)</f>
        <v>0</v>
      </c>
      <c r="I44" s="51"/>
      <c r="J44" s="52"/>
      <c r="K44" s="53"/>
      <c r="L44" s="54">
        <f>ROUND((I44*(J44*(K44/100)+J44)),0)</f>
        <v>0</v>
      </c>
    </row>
    <row r="45" spans="1:12" s="23" customFormat="1" ht="20.100000000000001" customHeight="1" thickBot="1" x14ac:dyDescent="0.2">
      <c r="A45" s="86" t="s">
        <v>75</v>
      </c>
      <c r="B45" s="25" t="s">
        <v>76</v>
      </c>
      <c r="C45" s="26">
        <f>H45+L45</f>
        <v>11727</v>
      </c>
      <c r="D45" s="113"/>
      <c r="E45" s="75"/>
      <c r="F45" s="76"/>
      <c r="G45" s="77"/>
      <c r="H45" s="31">
        <f>H46+H48</f>
        <v>7727</v>
      </c>
      <c r="I45" s="75"/>
      <c r="J45" s="76"/>
      <c r="K45" s="77"/>
      <c r="L45" s="31">
        <f>L46+L48</f>
        <v>4000</v>
      </c>
    </row>
    <row r="46" spans="1:12" s="23" customFormat="1" ht="27" customHeight="1" x14ac:dyDescent="0.15">
      <c r="A46" s="55" t="s">
        <v>77</v>
      </c>
      <c r="B46" s="56" t="s">
        <v>78</v>
      </c>
      <c r="C46" s="39">
        <f t="shared" si="0"/>
        <v>8200</v>
      </c>
      <c r="D46" s="93"/>
      <c r="E46" s="114"/>
      <c r="F46" s="115"/>
      <c r="G46" s="59"/>
      <c r="H46" s="39">
        <f>SUM(H47)</f>
        <v>4200</v>
      </c>
      <c r="I46" s="114"/>
      <c r="J46" s="115"/>
      <c r="K46" s="59"/>
      <c r="L46" s="39">
        <f>SUM(L47)</f>
        <v>4000</v>
      </c>
    </row>
    <row r="47" spans="1:12" s="23" customFormat="1" ht="27" customHeight="1" x14ac:dyDescent="0.15">
      <c r="A47" s="116" t="s">
        <v>16</v>
      </c>
      <c r="B47" s="108" t="s">
        <v>79</v>
      </c>
      <c r="C47" s="41">
        <f t="shared" si="0"/>
        <v>8200</v>
      </c>
      <c r="D47" s="109"/>
      <c r="E47" s="51">
        <v>1</v>
      </c>
      <c r="F47" s="52">
        <v>4200</v>
      </c>
      <c r="G47" s="46"/>
      <c r="H47" s="39">
        <f>ROUND((E47*(F47*(G47/100)+F47)),0)</f>
        <v>4200</v>
      </c>
      <c r="I47" s="51">
        <v>1</v>
      </c>
      <c r="J47" s="52">
        <v>4000</v>
      </c>
      <c r="K47" s="53"/>
      <c r="L47" s="39">
        <f>ROUND((I47*(J47*(K47/100)+J47)),0)</f>
        <v>4000</v>
      </c>
    </row>
    <row r="48" spans="1:12" s="23" customFormat="1" ht="27" customHeight="1" x14ac:dyDescent="0.15">
      <c r="A48" s="55" t="s">
        <v>80</v>
      </c>
      <c r="B48" s="68" t="s">
        <v>81</v>
      </c>
      <c r="C48" s="69">
        <f t="shared" si="0"/>
        <v>3527</v>
      </c>
      <c r="D48" s="94"/>
      <c r="E48" s="117"/>
      <c r="F48" s="118"/>
      <c r="G48" s="72"/>
      <c r="H48" s="39">
        <f>SUM(H49)</f>
        <v>3527</v>
      </c>
      <c r="I48" s="117"/>
      <c r="J48" s="118"/>
      <c r="K48" s="72"/>
      <c r="L48" s="39">
        <f>SUM(L49)</f>
        <v>0</v>
      </c>
    </row>
    <row r="49" spans="1:12" s="23" customFormat="1" ht="27" customHeight="1" thickBot="1" x14ac:dyDescent="0.2">
      <c r="A49" s="119" t="s">
        <v>16</v>
      </c>
      <c r="B49" s="120" t="s">
        <v>82</v>
      </c>
      <c r="C49" s="121">
        <f t="shared" si="0"/>
        <v>3527</v>
      </c>
      <c r="D49" s="122"/>
      <c r="E49" s="123">
        <v>1</v>
      </c>
      <c r="F49" s="124">
        <v>3067</v>
      </c>
      <c r="G49" s="125">
        <v>15</v>
      </c>
      <c r="H49" s="126">
        <f>ROUND((E49*(F49*(G49/100)+F49)),0)</f>
        <v>3527</v>
      </c>
      <c r="I49" s="123"/>
      <c r="J49" s="124"/>
      <c r="K49" s="125"/>
      <c r="L49" s="126">
        <f>ROUND((I49*(J49*(K49/100)+J49)),0)</f>
        <v>0</v>
      </c>
    </row>
    <row r="50" spans="1:12" s="23" customFormat="1" ht="20.100000000000001" customHeight="1" thickBot="1" x14ac:dyDescent="0.2">
      <c r="A50" s="127"/>
      <c r="B50" s="128"/>
      <c r="C50" s="129"/>
      <c r="D50" s="130"/>
      <c r="E50" s="131"/>
      <c r="F50" s="132"/>
      <c r="G50" s="132"/>
      <c r="H50" s="132"/>
      <c r="I50" s="133"/>
      <c r="J50" s="134"/>
      <c r="K50" s="134"/>
      <c r="L50" s="134"/>
    </row>
    <row r="51" spans="1:12" s="23" customFormat="1" ht="20.100000000000001" customHeight="1" thickBot="1" x14ac:dyDescent="0.25">
      <c r="A51" s="203" t="s">
        <v>18</v>
      </c>
      <c r="B51" s="204"/>
      <c r="C51" s="159">
        <f>C45+C24+C19+C14+C6</f>
        <v>124009</v>
      </c>
      <c r="D51" s="1" t="s">
        <v>19</v>
      </c>
      <c r="E51" s="150"/>
      <c r="F51" s="150"/>
      <c r="G51" s="150"/>
      <c r="H51" s="160">
        <f>H45+H24+H19+H14+H6</f>
        <v>78027</v>
      </c>
      <c r="I51" s="151"/>
      <c r="J51" s="152"/>
      <c r="K51" s="152"/>
      <c r="L51" s="160">
        <f>L45+L24+L19+L14+L6</f>
        <v>45982</v>
      </c>
    </row>
    <row r="52" spans="1:12" s="23" customFormat="1" ht="20.100000000000001" customHeight="1" x14ac:dyDescent="0.2">
      <c r="A52" s="205" t="s">
        <v>20</v>
      </c>
      <c r="B52" s="206"/>
      <c r="C52" s="153"/>
      <c r="D52" s="154">
        <f>C52/C51</f>
        <v>0</v>
      </c>
      <c r="E52" s="155"/>
      <c r="F52" s="155"/>
      <c r="G52" s="155"/>
      <c r="H52" s="156"/>
      <c r="I52" s="157"/>
      <c r="J52" s="158"/>
      <c r="K52" s="158"/>
      <c r="L52" s="156"/>
    </row>
    <row r="53" spans="1:12" s="23" customFormat="1" ht="20.100000000000001" customHeight="1" x14ac:dyDescent="0.2">
      <c r="A53" s="205" t="s">
        <v>21</v>
      </c>
      <c r="B53" s="207"/>
      <c r="C53" s="153"/>
      <c r="D53" s="154">
        <f>C53/C51</f>
        <v>0</v>
      </c>
      <c r="E53" s="155"/>
      <c r="F53" s="155"/>
      <c r="G53" s="155"/>
      <c r="H53" s="156"/>
      <c r="I53" s="157"/>
      <c r="J53" s="158"/>
      <c r="K53" s="158"/>
      <c r="L53" s="156"/>
    </row>
    <row r="54" spans="1:12" s="23" customFormat="1" ht="20.100000000000001" customHeight="1" x14ac:dyDescent="0.25">
      <c r="A54" s="149" t="s">
        <v>83</v>
      </c>
      <c r="C54" s="149"/>
      <c r="D54" s="149"/>
      <c r="E54" s="149"/>
      <c r="F54" s="149"/>
      <c r="G54" s="149"/>
      <c r="H54" s="149"/>
      <c r="K54" s="4"/>
      <c r="L54" s="4"/>
    </row>
    <row r="55" spans="1:12" s="23" customFormat="1" ht="20.100000000000001" customHeight="1" x14ac:dyDescent="0.15">
      <c r="A55" s="149" t="s">
        <v>84</v>
      </c>
      <c r="C55" s="149"/>
      <c r="D55" s="149"/>
      <c r="E55" s="149"/>
      <c r="F55" s="149"/>
      <c r="G55" s="149"/>
      <c r="H55" s="149"/>
      <c r="K55" s="136"/>
      <c r="L55" s="136"/>
    </row>
    <row r="56" spans="1:12" s="23" customFormat="1" ht="20.100000000000001" customHeight="1" x14ac:dyDescent="0.25">
      <c r="A56" s="149" t="s">
        <v>85</v>
      </c>
      <c r="C56" s="149"/>
      <c r="D56" s="149"/>
      <c r="E56" s="149"/>
      <c r="F56" s="149"/>
      <c r="G56" s="149"/>
      <c r="H56" s="149"/>
      <c r="K56" s="4"/>
      <c r="L56" s="4"/>
    </row>
    <row r="57" spans="1:12" s="23" customFormat="1" ht="20.100000000000001" customHeight="1" x14ac:dyDescent="0.25">
      <c r="A57" s="4"/>
      <c r="B57" s="135"/>
      <c r="E57" s="4"/>
      <c r="F57" s="4"/>
      <c r="G57" s="4"/>
      <c r="H57" s="4"/>
      <c r="I57" s="4"/>
      <c r="J57" s="4"/>
      <c r="K57" s="4"/>
      <c r="L57" s="4"/>
    </row>
    <row r="58" spans="1:12" s="23" customFormat="1" ht="20.100000000000001" customHeight="1" x14ac:dyDescent="0.25">
      <c r="A58" s="4"/>
      <c r="B58" s="135"/>
      <c r="E58" s="4"/>
      <c r="F58" s="4"/>
      <c r="G58" s="4"/>
      <c r="H58" s="4"/>
      <c r="I58" s="4"/>
      <c r="J58" s="4"/>
      <c r="K58" s="4"/>
      <c r="L58" s="4"/>
    </row>
    <row r="59" spans="1:12" s="23" customFormat="1" ht="20.100000000000001" customHeight="1" x14ac:dyDescent="0.25">
      <c r="A59" s="4"/>
      <c r="E59" s="4"/>
      <c r="F59" s="4"/>
      <c r="G59" s="4"/>
      <c r="H59" s="4"/>
      <c r="I59" s="4"/>
      <c r="J59" s="4"/>
      <c r="K59" s="4"/>
      <c r="L59" s="4"/>
    </row>
    <row r="60" spans="1:12" s="23" customFormat="1" ht="20.100000000000001" customHeight="1" x14ac:dyDescent="0.25">
      <c r="A60" s="4"/>
      <c r="B60" s="137" t="s">
        <v>86</v>
      </c>
      <c r="C60" s="4"/>
      <c r="D60" s="4"/>
      <c r="E60" s="4"/>
      <c r="F60" s="4"/>
      <c r="G60" s="4"/>
      <c r="H60" s="4"/>
      <c r="I60" s="4"/>
      <c r="J60" s="4"/>
      <c r="K60" s="4"/>
      <c r="L60" s="4"/>
    </row>
    <row r="61" spans="1:12" s="23" customFormat="1" ht="20.100000000000001" customHeight="1" x14ac:dyDescent="0.25">
      <c r="A61" s="4"/>
      <c r="B61" s="137"/>
      <c r="C61" s="4"/>
      <c r="D61" s="4"/>
      <c r="E61" s="4"/>
      <c r="F61" s="4"/>
      <c r="G61" s="4"/>
      <c r="H61" s="4"/>
      <c r="I61" s="4"/>
      <c r="J61" s="4"/>
      <c r="K61" s="4"/>
      <c r="L61" s="4"/>
    </row>
    <row r="62" spans="1:12" s="141" customFormat="1" ht="20.100000000000001" customHeight="1" x14ac:dyDescent="0.25">
      <c r="A62" s="4"/>
      <c r="B62" s="137"/>
      <c r="C62" s="4"/>
      <c r="D62" s="4"/>
      <c r="E62" s="4"/>
      <c r="F62" s="4"/>
      <c r="G62" s="4"/>
      <c r="H62" s="4"/>
      <c r="I62" s="4"/>
      <c r="J62" s="4"/>
      <c r="K62" s="4"/>
      <c r="L62" s="4"/>
    </row>
    <row r="63" spans="1:12" s="141" customFormat="1" ht="20.100000000000001" customHeight="1" x14ac:dyDescent="0.25">
      <c r="A63" s="4"/>
      <c r="B63" s="137"/>
      <c r="C63" s="4"/>
      <c r="D63" s="4"/>
      <c r="E63" s="4"/>
      <c r="F63" s="4"/>
      <c r="G63" s="4"/>
      <c r="H63" s="148"/>
      <c r="I63" s="148"/>
      <c r="J63" s="148"/>
      <c r="K63" s="4"/>
      <c r="L63" s="4"/>
    </row>
    <row r="64" spans="1:12" s="141" customFormat="1" ht="20.100000000000001" customHeight="1" x14ac:dyDescent="0.25">
      <c r="A64" s="4"/>
      <c r="B64" s="138" t="s">
        <v>87</v>
      </c>
      <c r="C64" s="139"/>
      <c r="D64" s="139"/>
      <c r="E64" s="139"/>
      <c r="F64" s="139"/>
      <c r="G64" s="139"/>
      <c r="H64" s="147" t="s">
        <v>88</v>
      </c>
      <c r="I64" s="147"/>
      <c r="J64" s="139"/>
      <c r="K64" s="139"/>
      <c r="L64" s="4"/>
    </row>
    <row r="65" spans="1:12" s="141" customFormat="1" ht="20.100000000000001" customHeight="1" x14ac:dyDescent="0.25">
      <c r="A65" s="4"/>
      <c r="B65" s="140" t="s">
        <v>89</v>
      </c>
      <c r="C65" s="139"/>
      <c r="D65" s="139"/>
      <c r="E65" s="139"/>
      <c r="F65" s="139"/>
      <c r="G65" s="139"/>
      <c r="H65" s="139" t="s">
        <v>90</v>
      </c>
      <c r="I65" s="139"/>
      <c r="J65" s="139"/>
      <c r="K65" s="139"/>
      <c r="L65" s="4"/>
    </row>
    <row r="66" spans="1:12" s="141" customFormat="1" ht="20.100000000000001" customHeight="1" x14ac:dyDescent="0.25">
      <c r="A66" s="142"/>
      <c r="B66" s="143"/>
      <c r="C66" s="4"/>
      <c r="D66" s="4"/>
      <c r="E66" s="4"/>
      <c r="F66" s="4"/>
      <c r="G66" s="4"/>
      <c r="H66" s="4"/>
      <c r="I66" s="4"/>
      <c r="J66" s="4"/>
      <c r="K66" s="4"/>
      <c r="L66" s="142"/>
    </row>
    <row r="67" spans="1:12" s="141" customFormat="1" ht="20.100000000000001" customHeight="1" x14ac:dyDescent="0.25">
      <c r="A67" s="142"/>
      <c r="B67" s="143"/>
      <c r="C67" s="4"/>
      <c r="D67" s="4"/>
      <c r="E67" s="4"/>
      <c r="F67" s="4"/>
      <c r="G67" s="4"/>
      <c r="H67" s="4"/>
      <c r="I67" s="4"/>
      <c r="J67" s="4"/>
      <c r="K67" s="4"/>
      <c r="L67" s="142"/>
    </row>
    <row r="68" spans="1:12" s="23" customFormat="1" ht="20.100000000000001" customHeight="1" x14ac:dyDescent="0.25">
      <c r="A68" s="142"/>
      <c r="B68" s="143"/>
      <c r="C68" s="4"/>
      <c r="D68" s="4"/>
      <c r="E68" s="4"/>
      <c r="F68" s="4"/>
      <c r="G68" s="4"/>
      <c r="H68" s="4"/>
      <c r="I68" s="4"/>
      <c r="J68" s="4"/>
      <c r="K68" s="4"/>
      <c r="L68" s="142"/>
    </row>
    <row r="69" spans="1:12" s="23" customFormat="1" ht="20.100000000000001" customHeight="1" x14ac:dyDescent="0.25">
      <c r="A69" s="142"/>
      <c r="B69" s="143"/>
      <c r="C69" s="4"/>
      <c r="D69" s="4"/>
      <c r="E69" s="4"/>
      <c r="F69" s="4"/>
      <c r="G69" s="4"/>
      <c r="H69" s="4"/>
      <c r="I69" s="4"/>
      <c r="J69" s="4"/>
      <c r="K69" s="4"/>
      <c r="L69" s="142"/>
    </row>
    <row r="70" spans="1:12" s="23" customFormat="1" ht="20.100000000000001" customHeight="1" x14ac:dyDescent="0.2">
      <c r="A70" s="142"/>
      <c r="B70" s="144"/>
      <c r="C70" s="145"/>
      <c r="D70" s="145"/>
      <c r="E70" s="142"/>
      <c r="F70" s="142"/>
      <c r="G70" s="142"/>
      <c r="H70" s="142"/>
      <c r="I70" s="142"/>
      <c r="J70" s="142"/>
      <c r="K70" s="142"/>
      <c r="L70" s="142"/>
    </row>
    <row r="71" spans="1:12" s="23" customFormat="1" ht="20.100000000000001" customHeight="1" x14ac:dyDescent="0.2">
      <c r="A71" s="142"/>
      <c r="B71" s="144"/>
      <c r="C71" s="145"/>
      <c r="D71" s="145"/>
      <c r="E71" s="142"/>
      <c r="F71" s="142"/>
      <c r="G71" s="142"/>
      <c r="H71" s="142"/>
      <c r="I71" s="142"/>
      <c r="J71" s="142"/>
      <c r="K71" s="142"/>
      <c r="L71" s="142"/>
    </row>
    <row r="72" spans="1:12" ht="20.100000000000001" customHeight="1" x14ac:dyDescent="0.25">
      <c r="A72" s="142"/>
      <c r="B72" s="144"/>
      <c r="C72" s="145"/>
      <c r="D72" s="145"/>
      <c r="E72" s="142"/>
      <c r="F72" s="142"/>
      <c r="G72" s="142"/>
      <c r="H72" s="142"/>
      <c r="I72" s="142"/>
      <c r="J72" s="142"/>
      <c r="K72" s="142"/>
      <c r="L72" s="142"/>
    </row>
    <row r="73" spans="1:12" ht="20.100000000000001" customHeight="1" x14ac:dyDescent="0.25">
      <c r="A73" s="142"/>
      <c r="B73" s="144"/>
      <c r="C73" s="145"/>
      <c r="D73" s="145"/>
      <c r="E73" s="142"/>
      <c r="F73" s="142"/>
      <c r="G73" s="142"/>
      <c r="H73" s="142"/>
      <c r="I73" s="142"/>
      <c r="J73" s="142"/>
      <c r="K73" s="142"/>
      <c r="L73" s="142"/>
    </row>
    <row r="74" spans="1:12" ht="20.100000000000001" customHeight="1" x14ac:dyDescent="0.25">
      <c r="A74" s="142"/>
      <c r="B74" s="144"/>
      <c r="C74" s="145"/>
      <c r="D74" s="145"/>
      <c r="E74" s="142"/>
      <c r="F74" s="142"/>
      <c r="G74" s="142"/>
      <c r="H74" s="142"/>
      <c r="I74" s="142"/>
      <c r="J74" s="142"/>
      <c r="K74" s="142"/>
      <c r="L74" s="142"/>
    </row>
    <row r="75" spans="1:12" ht="20.100000000000001" customHeight="1" x14ac:dyDescent="0.25">
      <c r="A75" s="142"/>
      <c r="B75" s="144"/>
      <c r="C75" s="145"/>
      <c r="D75" s="145"/>
      <c r="E75" s="142"/>
      <c r="F75" s="142"/>
      <c r="G75" s="142"/>
      <c r="H75" s="142"/>
      <c r="I75" s="142"/>
      <c r="J75" s="142"/>
      <c r="K75" s="142"/>
      <c r="L75" s="142"/>
    </row>
    <row r="76" spans="1:12" ht="20.100000000000001" customHeight="1" x14ac:dyDescent="0.25">
      <c r="A76" s="142"/>
      <c r="B76" s="145"/>
      <c r="C76" s="145"/>
      <c r="D76" s="145"/>
      <c r="E76" s="142"/>
      <c r="F76" s="142"/>
      <c r="G76" s="142"/>
      <c r="H76" s="142"/>
      <c r="I76" s="142"/>
      <c r="J76" s="142"/>
      <c r="K76" s="142"/>
      <c r="L76" s="142"/>
    </row>
    <row r="77" spans="1:12" ht="20.100000000000001" customHeight="1" x14ac:dyDescent="0.25">
      <c r="A77" s="142"/>
      <c r="B77" s="144"/>
      <c r="C77" s="145"/>
      <c r="D77" s="145"/>
      <c r="E77" s="142"/>
      <c r="F77" s="142"/>
      <c r="G77" s="142"/>
      <c r="H77" s="142"/>
      <c r="I77" s="142"/>
      <c r="J77" s="142"/>
      <c r="K77" s="142"/>
      <c r="L77" s="142"/>
    </row>
    <row r="78" spans="1:12" ht="20.100000000000001" customHeight="1" x14ac:dyDescent="0.25">
      <c r="A78" s="142"/>
      <c r="B78" s="144"/>
      <c r="C78" s="145"/>
      <c r="D78" s="145"/>
      <c r="E78" s="142"/>
      <c r="F78" s="142"/>
      <c r="G78" s="142"/>
      <c r="H78" s="142"/>
      <c r="I78" s="142"/>
      <c r="J78" s="142"/>
      <c r="K78" s="142"/>
      <c r="L78" s="142"/>
    </row>
    <row r="79" spans="1:12" ht="20.100000000000001" customHeight="1" x14ac:dyDescent="0.25">
      <c r="A79" s="142"/>
      <c r="B79" s="144"/>
      <c r="C79" s="145"/>
      <c r="D79" s="145"/>
      <c r="E79" s="142"/>
      <c r="F79" s="142"/>
      <c r="G79" s="142"/>
      <c r="H79" s="142"/>
      <c r="I79" s="142"/>
      <c r="J79" s="142"/>
      <c r="K79" s="142"/>
      <c r="L79" s="142"/>
    </row>
    <row r="80" spans="1:12" ht="20.100000000000001" customHeight="1" x14ac:dyDescent="0.25">
      <c r="A80" s="142"/>
      <c r="B80" s="144"/>
      <c r="C80" s="145"/>
      <c r="D80" s="145"/>
      <c r="E80" s="142"/>
      <c r="F80" s="142"/>
      <c r="G80" s="142"/>
      <c r="H80" s="142"/>
      <c r="I80" s="142"/>
      <c r="J80" s="142"/>
      <c r="K80" s="142"/>
      <c r="L80" s="142"/>
    </row>
    <row r="81" spans="1:12" ht="20.100000000000001" customHeight="1" x14ac:dyDescent="0.25">
      <c r="A81" s="142"/>
      <c r="B81" s="145"/>
      <c r="C81" s="145"/>
      <c r="D81" s="145"/>
      <c r="E81" s="142"/>
      <c r="F81" s="142"/>
      <c r="G81" s="142"/>
      <c r="H81" s="142"/>
      <c r="I81" s="142"/>
      <c r="J81" s="142"/>
      <c r="K81" s="142"/>
      <c r="L81" s="142"/>
    </row>
    <row r="82" spans="1:12" ht="20.100000000000001" customHeight="1" x14ac:dyDescent="0.25">
      <c r="A82" s="142"/>
      <c r="B82" s="144"/>
      <c r="C82" s="145"/>
      <c r="D82" s="145"/>
      <c r="E82" s="142"/>
      <c r="F82" s="142"/>
      <c r="G82" s="142"/>
      <c r="H82" s="142"/>
      <c r="I82" s="142"/>
      <c r="J82" s="142"/>
      <c r="K82" s="142"/>
      <c r="L82" s="142"/>
    </row>
    <row r="83" spans="1:12" ht="20.100000000000001" customHeight="1" x14ac:dyDescent="0.25">
      <c r="A83" s="142"/>
      <c r="B83" s="145"/>
      <c r="C83" s="145"/>
      <c r="D83" s="145"/>
      <c r="E83" s="142"/>
      <c r="F83" s="142"/>
      <c r="G83" s="142"/>
      <c r="H83" s="142"/>
      <c r="I83" s="142"/>
      <c r="J83" s="142"/>
      <c r="K83" s="142"/>
      <c r="L83" s="142"/>
    </row>
  </sheetData>
  <sheetProtection formatRows="0" insertColumns="0" insertRows="0" deleteColumns="0" deleteRows="0"/>
  <protectedRanges>
    <protectedRange sqref="A3" name="Oblast9_1"/>
    <protectedRange sqref="B17 B22 B24 B45:B46 B14:B15 B48 B19:B20" name="Oblast7"/>
    <protectedRange sqref="I40:K40 I42:K49 I6:K38" name="Oblast5"/>
    <protectedRange sqref="E6:G49" name="Oblast3_1"/>
    <protectedRange sqref="A18:B18 A13:B13 B42 B47 A16:B16 B40 B44 A21:B21 A49:B49 A29:B29 B38 A27:B27 B31 B33 B36 A23:B23" name="Oblast2_2"/>
    <protectedRange sqref="B25:B26 B34:B35 B30 B32 B37 B39 B41 B43 B28" name="Oblast7_1"/>
    <protectedRange sqref="B6" name="Oblast2_1_1"/>
    <protectedRange sqref="B7:B12" name="Oblast2_1_1_1"/>
    <protectedRange sqref="A47 A44 A38 A40:A42 A31 A33 A36" name="Oblast2_2_1"/>
    <protectedRange sqref="A51:L53" name="Oblast11"/>
  </protectedRanges>
  <mergeCells count="11">
    <mergeCell ref="A51:B51"/>
    <mergeCell ref="A52:B52"/>
    <mergeCell ref="A53:B53"/>
    <mergeCell ref="B1:D1"/>
    <mergeCell ref="J1:L1"/>
    <mergeCell ref="A3:B3"/>
    <mergeCell ref="E3:H3"/>
    <mergeCell ref="I3:L3"/>
    <mergeCell ref="A4:D4"/>
    <mergeCell ref="E4:H4"/>
    <mergeCell ref="I4:L4"/>
  </mergeCells>
  <pageMargins left="0.3352941176470588" right="0.54485294117647054" top="0.37254901960784315" bottom="0.74803149606299213" header="0.31496062992125984" footer="0.31496062992125984"/>
  <pageSetup paperSize="8" scale="58" orientation="portrait" useFirstPageNumber="1" r:id="rId1"/>
  <headerFooter>
    <oddFooter>&amp;C&amp;P</oddFooter>
  </headerFooter>
  <rowBreaks count="1" manualBreakCount="1">
    <brk id="4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I. Výpočet podpory</vt:lpstr>
      <vt:lpstr>II. Rozpočet projektu</vt:lpstr>
      <vt:lpstr>'II. Rozpočet projektu'!Názvy_tisku</vt:lpstr>
    </vt:vector>
  </TitlesOfParts>
  <Company>SFZP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Nix Michal</dc:creator>
  <cp:lastModifiedBy>Jan Hlaváček</cp:lastModifiedBy>
  <cp:lastPrinted>2018-05-31T12:22:56Z</cp:lastPrinted>
  <dcterms:created xsi:type="dcterms:W3CDTF">2018-05-31T10:54:42Z</dcterms:created>
  <dcterms:modified xsi:type="dcterms:W3CDTF">2018-06-15T14:28:14Z</dcterms:modified>
</cp:coreProperties>
</file>